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 activeTab="1"/>
  </bookViews>
  <sheets>
    <sheet name="Ավտոյուղեր" sheetId="2" r:id="rId1"/>
    <sheet name="Զտիչնե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3" l="1"/>
  <c r="I83" i="3"/>
  <c r="G50" i="3"/>
  <c r="I50" i="3"/>
  <c r="G43" i="3"/>
  <c r="I43" i="3" s="1"/>
  <c r="H107" i="3"/>
  <c r="G106" i="3"/>
  <c r="G107" i="3" s="1"/>
  <c r="H104" i="3"/>
  <c r="G103" i="3"/>
  <c r="I103" i="3" s="1"/>
  <c r="G102" i="3"/>
  <c r="I102" i="3" s="1"/>
  <c r="G101" i="3"/>
  <c r="I101" i="3" s="1"/>
  <c r="I100" i="3"/>
  <c r="G100" i="3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I92" i="3"/>
  <c r="G92" i="3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2" i="3"/>
  <c r="I82" i="3" s="1"/>
  <c r="I81" i="3"/>
  <c r="G81" i="3"/>
  <c r="H77" i="3"/>
  <c r="G76" i="3"/>
  <c r="I76" i="3" s="1"/>
  <c r="I75" i="3"/>
  <c r="G75" i="3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49" i="3"/>
  <c r="I49" i="3" s="1"/>
  <c r="G48" i="3"/>
  <c r="I48" i="3" s="1"/>
  <c r="G47" i="3"/>
  <c r="I47" i="3" s="1"/>
  <c r="I46" i="3"/>
  <c r="G46" i="3"/>
  <c r="H44" i="3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8" i="3"/>
  <c r="I8" i="3" s="1"/>
  <c r="G7" i="3"/>
  <c r="G6" i="3"/>
  <c r="I6" i="3" s="1"/>
  <c r="H108" i="3" l="1"/>
  <c r="G77" i="3"/>
  <c r="G44" i="3"/>
  <c r="I77" i="3"/>
  <c r="I7" i="3"/>
  <c r="I44" i="3" s="1"/>
  <c r="I106" i="3"/>
  <c r="I107" i="3" s="1"/>
  <c r="I5" i="2" l="1"/>
  <c r="J42" i="2" l="1"/>
  <c r="I15" i="2"/>
  <c r="K15" i="2" s="1"/>
  <c r="I6" i="2" l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I38" i="2"/>
  <c r="K38" i="2" s="1"/>
  <c r="I39" i="2"/>
  <c r="K39" i="2" s="1"/>
  <c r="I40" i="2"/>
  <c r="K40" i="2" s="1"/>
  <c r="I41" i="2"/>
  <c r="K41" i="2" s="1"/>
  <c r="K25" i="2"/>
  <c r="K37" i="2"/>
  <c r="K5" i="2"/>
  <c r="I42" i="2" l="1"/>
  <c r="K6" i="2"/>
  <c r="K42" i="2" s="1"/>
  <c r="G80" i="3"/>
  <c r="I80" i="3"/>
  <c r="I79" i="3"/>
  <c r="I104" i="3"/>
  <c r="I108" i="3"/>
  <c r="G79" i="3"/>
  <c r="G104" i="3"/>
  <c r="G108" i="3"/>
</calcChain>
</file>

<file path=xl/sharedStrings.xml><?xml version="1.0" encoding="utf-8"?>
<sst xmlns="http://schemas.openxmlformats.org/spreadsheetml/2006/main" count="543" uniqueCount="296">
  <si>
    <t>հ/հ</t>
  </si>
  <si>
    <t>ԱԱՀ</t>
  </si>
  <si>
    <t>Ընդհանուր գին ներառյալ ԱԱՀ</t>
  </si>
  <si>
    <t>Տեխ. բնութագիր</t>
  </si>
  <si>
    <t>Անվանում</t>
  </si>
  <si>
    <t>___________________________________________</t>
  </si>
  <si>
    <t>ԸՆԴԱՄԵՆԸ</t>
  </si>
  <si>
    <t>* Նշված քանակները պայմանական են՝ գնային առաջարկը գնահատելու նպատակով, պայմանագրում արձանագրվելու են միայն միավոր գները:</t>
  </si>
  <si>
    <t xml:space="preserve"> Կազմակերպության անվանումը</t>
  </si>
  <si>
    <t xml:space="preserve">       (Ստորագրություն, կնիք)</t>
  </si>
  <si>
    <t>Միավոր գին (առանց ԱԱՀ)</t>
  </si>
  <si>
    <t>Ընդհանուր գին (առանց ԱԱՀ)</t>
  </si>
  <si>
    <t>Տեխ. Բնութագիր,
ապրանքային նշան, արտադրողի անվանումը և ծագման երկիրը</t>
  </si>
  <si>
    <t>Տեխնիկական բնութագիր-միավոր գին</t>
  </si>
  <si>
    <t>Չափման միավոր</t>
  </si>
  <si>
    <t>Շարժիչի յուղ 5w30</t>
  </si>
  <si>
    <t xml:space="preserve">Շարժիչի յուղ 5w40 </t>
  </si>
  <si>
    <t xml:space="preserve">Շարժիչի յուղ 10w40 </t>
  </si>
  <si>
    <t xml:space="preserve">Շարժիչի յուղ 15w40 </t>
  </si>
  <si>
    <t>Տրանսմիսիոն Յուղ    SAE 80W-90</t>
  </si>
  <si>
    <t>Ավտոմատ փոխանցման տուփի յուղ  ATF</t>
  </si>
  <si>
    <t>Հիդրավլիկ յուղ  46</t>
  </si>
  <si>
    <t xml:space="preserve">Հակասառիչ հեղուկ(Անտիֆրիզ)  Կոնցետրատ </t>
  </si>
  <si>
    <t xml:space="preserve">Հակասառիչ հեղուկ (Անտիֆրիզ) Կոնցետրատ </t>
  </si>
  <si>
    <t xml:space="preserve">Հակասառիչ հեղուկ(Անտիֆրիզ) Կոնցետրատ </t>
  </si>
  <si>
    <t xml:space="preserve">Քսուկ Լիտոլ -24 </t>
  </si>
  <si>
    <t>Քսուկ Շրուս-4</t>
  </si>
  <si>
    <t>Քսուկ   EP-1</t>
  </si>
  <si>
    <t>Քսուկ   Lithogrease B2</t>
  </si>
  <si>
    <t>Քսուկ   Garant 2000</t>
  </si>
  <si>
    <t>Արգելակման Հեղուկ DOT-4</t>
  </si>
  <si>
    <t>Ապակիները մաքրուղ չսառչող հեղուկ կոնցետրատ</t>
  </si>
  <si>
    <t>Հիդրավլիկ  ղեկի ուժեղացուցիչի յուղ</t>
  </si>
  <si>
    <t>հատ</t>
  </si>
  <si>
    <t xml:space="preserve">ՍՏՕ 00044434-026-2013 միջազգ. Ստանդ. SAE 10w40 API CI-4/SL, API CI-4/SL 
-Կինեմատիկ մածուծիկությունը 100°C դեպքում` 14.0-16.3
-Մածուծիկության ինդեքսը`120-ից ոչ պակաս 
-Բռնկման ջերմաստիճանը բաց տիգլում 210-ից ոց ցածր
-Սառեցման ջերմաստիճանը -35°C-ից ոչ բարձր
- ջրի զանգվածային բաժին` հետքեր
-Մեխանիկական խառնուրդների զանգվածային բաժինը 0,015-ից ոչ ավել
-Հիմնային թիվ ոչ պակաս 8 KOH/գ
-Սուլֆատային մոխրայնություն ոչ ավել 1.5%
- ծծմբի զանգվածային բաժինը 1,5%
208լ տարա
</t>
  </si>
  <si>
    <t xml:space="preserve">ՍՏՕ 00044434-026-2013 միջազգ. Ստանդ. SAE 15w40 API CI-4/SL 
-Կինեմատիկ մածուծիկությունը 100°C դեպքում` 15.0-16.3
-Մածուծիկության ինդեքսը`120-ից ոչ պակաս 
-Բռնկման ջերմաստիճանը բաց տիգլում 210-ից ոց ցածր
-Սառեցման ջերմաստիճանը -30°C-ից ոչ բարձր
- ջրի զանգվածային բաժին` հետքեր
-Մեխանիկական խառնուրդների զանգվածային բաժինը 0.03-ից ոչ ավել  (TP TC 030/2012)
-Հիմնային թիվ ոչ պակաս 8 KOH/գ
-Սուլֆատային մոխրայնություն ոչ ավել 1.5%
- ծծմբի զանգվածային բաժինը 1,25%
208լ. տարա
</t>
  </si>
  <si>
    <t xml:space="preserve">ТУ 0253-030-00148599-2005
• VOITH H55.6335.XX • MAN 339 Type Z1/V1/L1 • ZF TE-ML 04D/14A 
-Կինեմատիկ մածուծիկությունը 100°C դեպքում` 7-7.7
-Մածուծիկության ինդեքսը`170-ից ոչ պակաս 
-Բռնկման ջերմաստիճանը բաց տիգլում 170-ից ոց ցածր
-Սառեցման ջերմաստիճանը -45°C-ից ոչ բարձր
1 կամ 4լ տարա
</t>
  </si>
  <si>
    <t>լիտր</t>
  </si>
  <si>
    <t xml:space="preserve">Վարյատորյին փոխանցման տուփի յուղ  </t>
  </si>
  <si>
    <t xml:space="preserve">SP-III (CVT Model), CVTF TC, FE, 100% SYNTETIC
CVT կամ 4լ. տարա
</t>
  </si>
  <si>
    <t xml:space="preserve">DIN 51524-2 (HLP) • ISO 11158 (HM) • SAE MS 1004 • AIST 126/127 • JCMAS HK • ASTM D6158 HM • GM LS-2 • 
-Կինեմատիկ մածուծիկությունը 100°C դեպքում`ոչ պակաս 6,1
-Մածուծիկության ինդեքսը`96-ից ոչ պակաս 
-Բռնկման ջերմաստիճանը բաց տիգլում 210-ից ոց ցածր
208լ. տարա
</t>
  </si>
  <si>
    <t xml:space="preserve">VW TL-774 F (G12+) VW TL-774 D (G12) BS 6580 ASTM D4985 ASTM D4656 ASTM NATO S-759 JASO M325
Գույնը` Կարմիր 
Խտությունը 20°C դեպքում  1,115
Եռման ջերմաստիճանը` 111°C
PH-ը  50% ի դեպքում 7,5  -,+0,2
ցանկացած տարա
</t>
  </si>
  <si>
    <t xml:space="preserve">BS6580, ASTM D3306/D4656, AFNOR NFR 15-601
Գույնը` Կապույտ
Խտությունը 20°C դեպքում  1,109
Եռման ջերմաստիճանը` 111°C
PH-ը  6,3  -,+0,2
ցանկացած տարա
</t>
  </si>
  <si>
    <t xml:space="preserve">Գույնը` Կանաչ
     60:40 -52°C
ցանկացած տարա
</t>
  </si>
  <si>
    <t xml:space="preserve">ГОСТ 21150-2017
Պենետացիան 25 °C 220-250
ջրի զանգվածային բաժին` բացակա
Կաթիլաընկնելը` ոչ պակաս 185 
800 գր. տարա
</t>
  </si>
  <si>
    <t xml:space="preserve">ТУ 0254-04-53899702-2005
Պենետացիան 25 °C 250-280
ջրի զանգվածային բաժին` բացակա
Կաթիլաընկնելը` ոչ պակաս 190    
800 գր. տարա
</t>
  </si>
  <si>
    <t xml:space="preserve">DIN 51825    KPK-30
DIN51518 NLGI 1
Պենետացիան 25 °C    310-340
Կաթիլաընկնելը` ոչ պակաս 170    
400 գր. տարա
</t>
  </si>
  <si>
    <t xml:space="preserve">Գույնը ` Կապույտ
Աշխատանքային ջերմաստիճանի դիապազոնը` -30 ° С - + 150 ° С
DIN 51825    KP2N-30
DIN51818 NLGI 2
Պենետացիան DIN ISO 2137`    265-295
Կաթիլաընկնելը`DIN ISO 22286 ոչ պակաս 220
400 գր. տարա
</t>
  </si>
  <si>
    <t xml:space="preserve">Գույնը ` Շականակագույն
Աշխատանքային ջերմաստիճանի դիապազոնը` -30 ° С - + 130 ° С
DIN 51825    KP2K-30
DIN51818 NLGI 2
Պենետացիան DIN ISO 2137`    280
Կաթիլաընկնելը`DIN ISO 22286 ոչ պակաս 180
400 գր. տարա
</t>
  </si>
  <si>
    <t>SAE J1703
FMVSS 116 DOT 4
Եռման ջերմաստիճանը 260° С ոչ պակաս
500 մլ. Տարա</t>
  </si>
  <si>
    <t xml:space="preserve">2:1  -30° С
Էթանոլային հիմքով
Բռկման ջերմաստիճանը` ոչ պակաս 23° С
1լ. տարա
</t>
  </si>
  <si>
    <t xml:space="preserve">Voith H55.6335.3x
Allison C-4; Caterpillar TO-2; MAN 339 V1 / Z1; Mercedes-Benz 236.6; Renk; Sperry Vickers; Sundstrand; Volvo 97340; Volvo 97341*; ZF TE-ML 02F, 03D, 04D, 05L, 09, 11B, 14A
1լ. տարա
</t>
  </si>
  <si>
    <t>SAE 5w30, ACEA A3/B4 API: SL/CF MB-229.3 GM LL-A-025
-Կինեմատիկ մածուծիկությունը 100°C դեպքում` 9,3-12,0
-Մածուծիկության ինդեքսը`164-ից ոչ պակաս 
-Մածուծիկությանը -30°C  մՊա ոչ պակաս 6400
-Բռնկման ջերմաստիճանը բաց տիգլում 224-ից ոց ցածր
-Սառեցման ջերմաստիճանը -45°C-ից ոչ բարձր
-Հիմնային թիվ ոչ պակաս 10 KOH/գ
4լ. տարա</t>
  </si>
  <si>
    <t xml:space="preserve">Շարժիչի յուղ 5w40  </t>
  </si>
  <si>
    <t>SAE 5w40, ACEA A3/B3, A3/B4 API: SN/CF GM-LL-A-025, GM-LL-B-025 MB-229.3 
-Կինեմատիկ մածուծիկությունը 100°C դեպքում` 12-14,5
-Մածուծիկության ինդեքսը`170-ից ոչ պակաս 
-Մածուծիկությանը -30°C  մՊա ոչ պակաս 6600
-Բռնկման ջերմաստիճանը բաց տիգլում 220-ից ոց ցածր
-Սառեցման ջերմաստիճանը -39°C-ից ոչ բարձր
-Հիմնային թիվ ոչ պակաս 10 KOH/գ
5լ. տարա</t>
  </si>
  <si>
    <t>Շարժիչի յուղ 10w40</t>
  </si>
  <si>
    <t>SAE 10w40, ACEA A3/B4 API: SM, SN/CF MB-229.3 PSA B71 
-Կինեմատիկ մածուծիկությունը 100°C դեպքում` 13-14,5
-Մածուծիկության ինդեքսը`150-ից ոչ պակաս 
-Մածուծիկությանը -30°C  մՊա ոչ պակաս 6800
-Բռնկման ջերմաստիճանը բաց տիգլում 232-ից ոց ցածր
-Սառեցման ջերմաստիճանը -39°C-ից ոչ բարձր
-Հիմնային թիվ ոչ պակաս 10 KOH/գ
208լ. տարա</t>
  </si>
  <si>
    <t xml:space="preserve">SAE J1703
FMVSS 116 DOT 4
Եռման ջերմաստիճանը 260° С ոչ պակաս
ISO 4925 4-րդ Դասի
-Բռնկման ջերմաստիճանը COC, ºC. 60-ից ոց ցածր
-Մածուծիկությանը -40°C  1495
-Կինեմատիկ մածուծիկությունը 100°C դեպքում` 2
  pH (50% )    7,95
250մլ. տարա
</t>
  </si>
  <si>
    <t>* Յուղերը (քսայուղերը) պետք է լինեն չօգտագործված, արտադրող գործարանի կողմից կապարակնքված, չբացված տարայով: Տարայի վրա պետք է նշված լինի արտադրող երկիրը, գործարանը, արտադրության ամսաթիվը: Յուղերը (քսայուղերը) պետք է ունենան արտադրողի կողմից տրված ծագման և որակի սերտիֆիկատ:</t>
  </si>
  <si>
    <t>ՍՏՕ 79345251-185-2019 միջազգ. Ստանդ. SAE 5w40 API SN-CF, ACEA A3/B3,A3B4,MB 229.3,VW502 00/505 00,PSA B71 2296
-Կինեմատիկ մածուծիկությունը 100°C դեպքում` 12,5-16,3
-Մածուծիկության ինդեքսը`150-ից ոչ պակաս 
-Բռնկման ջերմաստիճանը բաց տիգլում 200-ից ոց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10 KOH/գ
-Սուլֆատային մոխրայնություն ոչ ավել 1,00-1,50%
- ծծմբի զանգվածային բաժինը ոչ ավել 0,5%
4լ.  տարա</t>
  </si>
  <si>
    <t>Տրանսմիսիոն Յուղ  TDTO 30</t>
  </si>
  <si>
    <t>Շարժիչի յուղ DEO15W40</t>
  </si>
  <si>
    <t>Հիդրավլիկ յուղ  HYDO ADV 10W</t>
  </si>
  <si>
    <t xml:space="preserve">Տրանսմիսիոն յուղ </t>
  </si>
  <si>
    <t>Տրանսմիսիոն յուղ ATF (դեղին գույն)</t>
  </si>
  <si>
    <t xml:space="preserve">Խլացուցիչից դուրս եկող գազերի ֆիլտրացնող հեղուկ ADBLUE </t>
  </si>
  <si>
    <t>Խլացուցիչից դուրս եկող գազերի ֆիլտրացնող հեղուկ ADBLUE 
20լ. Տարա</t>
  </si>
  <si>
    <t>Դիզելային շարժիչի գործարկման հեղուկ</t>
  </si>
  <si>
    <t>Դիզելային շարժիչի գործարկման հեղուկ (աերոզոլային) Motor Start 400մլ</t>
  </si>
  <si>
    <t>Սինթետիկ տրանսմիսիոն յուղ</t>
  </si>
  <si>
    <t>Սինթետիկ տրանսմիսիոն յուղ KIXX ATF Multi PLUS</t>
  </si>
  <si>
    <t>GREASE CART 130-6951        
400գր.</t>
  </si>
  <si>
    <t xml:space="preserve">Քսայուղ հիդրոմուրճի </t>
  </si>
  <si>
    <t>Ապակեմաքրիչների չսառչող հեղուկ-կոնցենտրատ</t>
  </si>
  <si>
    <t>գույնը կապույտ
1։1 ջրի հետ լուծելու դեպքում սառչող ջերմաստիճանը ոչ պակաս քան -27, 
հիմքը՝ ոչ մեթիլային սպիրտ, լցավորված 1լ․ պլաստիկ տարրա
Եվրոպական արտադրության</t>
  </si>
  <si>
    <t>Ժանգ քայքայող հեղուկ</t>
  </si>
  <si>
    <t>Ինքնափոշեցրիչ տարրայով
Համալրված պլաստմասե երկրորդ գլխիկով որն ունի ձողիկ-խողովակ
Տարողությունը 0.4 կգ
Եվրոպական արտադրության</t>
  </si>
  <si>
    <t>Կարբյուրատոր, դրոսելային փական մաքրող, ինչպես նաև այլ հանգույցների յուղազերծող հեղուկ</t>
  </si>
  <si>
    <t>Ինքնափոշեցրիչ տարրայով
Համալրված պլաստմասե երկրորդ գլխիկով որն ունի ձողիկ-խողովակ
Տարողությունը 0.5 կգ
Եվրոպական արտադրության</t>
  </si>
  <si>
    <t>Դիզելային շարժիչի արագ գործարկման հեղուկ</t>
  </si>
  <si>
    <t>Ինքնափոշեցրիչ տարրայով
Եթերային հիմքով
Տարողությունը 0.4 կամ 0,5 կգ
Եվրոպական արտադրության</t>
  </si>
  <si>
    <t>Քանակ</t>
  </si>
  <si>
    <t xml:space="preserve">ՍՏՕ 79345251-185-2019 միջազգ. Ստանդ. SAE 5w30 API SN-RC, ILSAC GF-5, Ford WSS-MC-A կամ համարժեք.
-Կինեմատիկ մածուծիկությունը 100°C դեպքում` 9,3-11,0
-Մածուծիկության ինդեքսը`160-ից ոչ պակաս 
-Բռնկման ջերմաստիճանը բաց տիգլում 225-ից ոչ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7,5 KOH/գ
-Սուլֆատային մոխրայնություն ոչ ավել 1%
- ծծմբի զանգվածային բաժինը ոչ ավել 0,5%
4լ. տարա 
</t>
  </si>
  <si>
    <t>Լոտ 1: Յուղեր, քսայուղեր</t>
  </si>
  <si>
    <t>1.10</t>
  </si>
  <si>
    <t>1.20</t>
  </si>
  <si>
    <t>1.30</t>
  </si>
  <si>
    <t>Տրանսմիսիոն Յուղ    SAE 75W-90</t>
  </si>
  <si>
    <t xml:space="preserve">ՍՏՕ 00044434-009-2006 միջազգ. Ստանդ. SAE SAE 80w90 API GL-5, ZF TE-ML 05A, 12E, 16B, 17B, 19B, 21A (ZF001595) (SAE 80W-90) ZF TE-ML 16B, 17B, 19B, 21A (ZF001230) 
-Կինեմատիկ մածուծիկությունը 100°C դեպքում` 15.0-18.5
-Մածուծիկության ինդեքսը`90-ից ոչ պակաս 
-Բռնկման ջերմաստիճանը բաց տիգլում 200-ից ոց ցածր
-Սառեցման ջերմաստիճանը -30°C-ից ոչ բարձր
- ջրի զանգվածային բաժին` ոչ ավել  հետքեր
-Մեխանիկական խառնուրդների զանգվածային բաժինը ոչ ավել` բացակա 
-Սուլֆատային մոխրայնություն 0,04% ISO 3987
50լ. տարա
</t>
  </si>
  <si>
    <t>Տրանսմիսիոն Յուղ     SAE 75W-90 GL-4/5
Լրիվ սինթետիկ , արտադրված լինի PAO և VHVI հիմքով բազային յուղով 
4լ. Տարա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</si>
  <si>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</si>
  <si>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</si>
  <si>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</si>
  <si>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</si>
  <si>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</si>
  <si>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</si>
  <si>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</si>
  <si>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</si>
  <si>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</si>
  <si>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</si>
  <si>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</si>
  <si>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</si>
  <si>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</si>
  <si>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</si>
  <si>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</si>
  <si>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</si>
  <si>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</si>
  <si>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</si>
  <si>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1.31</t>
  </si>
  <si>
    <t>1.32</t>
  </si>
  <si>
    <t>1.33</t>
  </si>
  <si>
    <t>1.34</t>
  </si>
  <si>
    <t>1.35</t>
  </si>
  <si>
    <t>1.36</t>
  </si>
  <si>
    <t>1.37</t>
  </si>
  <si>
    <t xml:space="preserve">
208լ.տարա</t>
  </si>
  <si>
    <t>208լ.տարա</t>
  </si>
  <si>
    <t xml:space="preserve">Քսուկ  CAT PRIME 452-6006 APPLICATION GREASE </t>
  </si>
  <si>
    <t xml:space="preserve">
0,39 kg
</t>
  </si>
  <si>
    <t>N</t>
  </si>
  <si>
    <t>Տեխ. Բնութագիր</t>
  </si>
  <si>
    <t>Յուղի զտիչ</t>
  </si>
  <si>
    <t>Լոտ 2: Զտիչներ
այդ թվում՝
2.1 Յուղի զտիչ</t>
  </si>
  <si>
    <t>2.1.1</t>
  </si>
  <si>
    <t>Honda Pilot</t>
  </si>
  <si>
    <t>5KBYF6870GB401109</t>
  </si>
  <si>
    <t>2.1.2</t>
  </si>
  <si>
    <t>Hyundai Elantra</t>
  </si>
  <si>
    <t>KMHDU41BBBU160654</t>
  </si>
  <si>
    <t>2.1.3</t>
  </si>
  <si>
    <t>Toyota Highlander</t>
  </si>
  <si>
    <t>JTEES42A502211143</t>
  </si>
  <si>
    <t>2.1.4</t>
  </si>
  <si>
    <t>Toyota LC 200</t>
  </si>
  <si>
    <t>JTMHU09J7E4084417</t>
  </si>
  <si>
    <t>2.1.5</t>
  </si>
  <si>
    <t>Nissan X-Trail</t>
  </si>
  <si>
    <t>JN1BT2MM1HW000433</t>
  </si>
  <si>
    <t>2.1.6</t>
  </si>
  <si>
    <t>Kia Sportage 2.0</t>
  </si>
  <si>
    <t>KNAPB811CD7382975</t>
  </si>
  <si>
    <t>2.1.7</t>
  </si>
  <si>
    <t>Kia Sportage 2.4</t>
  </si>
  <si>
    <t>KNAPB812DC7324062</t>
  </si>
  <si>
    <t>2.1.8</t>
  </si>
  <si>
    <t>Kia Sportage 2.7</t>
  </si>
  <si>
    <t>KNAJE553897604654</t>
  </si>
  <si>
    <t>2.1.9</t>
  </si>
  <si>
    <t>Mitsubishi</t>
  </si>
  <si>
    <t>JMYXTCW5W9Z000209</t>
  </si>
  <si>
    <t>2.1.10</t>
  </si>
  <si>
    <t>Suzuki Grand Vitara</t>
  </si>
  <si>
    <t>JS3TD04V694101980</t>
  </si>
  <si>
    <t>2.1.11</t>
  </si>
  <si>
    <t>Վազ 21214 (Վազ 2107 )</t>
  </si>
  <si>
    <t>2.1.12</t>
  </si>
  <si>
    <t>Ուազ 23632-155-01</t>
  </si>
  <si>
    <t>2.1.13</t>
  </si>
  <si>
    <t>Ուազ 390944</t>
  </si>
  <si>
    <t>2.1.14</t>
  </si>
  <si>
    <t>Ուազ 31154</t>
  </si>
  <si>
    <t>2.1.15</t>
  </si>
  <si>
    <t>Գազել 3302-14</t>
  </si>
  <si>
    <t>2.1.16</t>
  </si>
  <si>
    <t>Daewoo Matiz</t>
  </si>
  <si>
    <t>XWB4A11AD9A254143</t>
  </si>
  <si>
    <t>2.1.17</t>
  </si>
  <si>
    <t>Kia Picanto</t>
  </si>
  <si>
    <t>KNABA24329T672289</t>
  </si>
  <si>
    <t>2.1.18</t>
  </si>
  <si>
    <t>Renault Sandero 1.2</t>
  </si>
  <si>
    <t>VF15SRAP452277996</t>
  </si>
  <si>
    <t>2.1.19</t>
  </si>
  <si>
    <t>BYD F3</t>
  </si>
  <si>
    <t>LGXC14DF8A0125008</t>
  </si>
  <si>
    <t>2.1.20</t>
  </si>
  <si>
    <t>Hyundai Tucson 2.0</t>
  </si>
  <si>
    <t>KMHJN81BP9U961734</t>
  </si>
  <si>
    <t>2.1.21</t>
  </si>
  <si>
    <t>Nissan Sunny</t>
  </si>
  <si>
    <t>KNMMCC42H19P726615</t>
  </si>
  <si>
    <t>2.1.22</t>
  </si>
  <si>
    <t>Renault Megane 1.6</t>
  </si>
  <si>
    <t>VF1LM1B0H36118186</t>
  </si>
  <si>
    <t>2.1.23</t>
  </si>
  <si>
    <t>Nissan Murano 3.5</t>
  </si>
  <si>
    <t>JN8AZ08W66W008472</t>
  </si>
  <si>
    <t>2.1.24</t>
  </si>
  <si>
    <t>Renault Logan 1.6</t>
  </si>
  <si>
    <t>X7L4SRLVG65463839</t>
  </si>
  <si>
    <t>2.1.25</t>
  </si>
  <si>
    <t>Renault Dokker 1.6</t>
  </si>
  <si>
    <t>VF18SR13461405387</t>
  </si>
  <si>
    <t>2.1.26</t>
  </si>
  <si>
    <t>Կամազ 432553</t>
  </si>
  <si>
    <t>XTC53215R52240342 (թղթե)</t>
  </si>
  <si>
    <t>2.1.27</t>
  </si>
  <si>
    <t>XTC53215R52240342 (թել)</t>
  </si>
  <si>
    <t>2.1.28</t>
  </si>
  <si>
    <t>Մազ 533702</t>
  </si>
  <si>
    <t>2.1.29</t>
  </si>
  <si>
    <t>Iveco ML 140E24W</t>
  </si>
  <si>
    <t>2.1.30</t>
  </si>
  <si>
    <t>MAN TGM 18.240</t>
  </si>
  <si>
    <t>2.1.31</t>
  </si>
  <si>
    <t>Սագ, Գազ 53, Գազ 3307, Կամազի հատուկ մաս</t>
  </si>
  <si>
    <t>140060803
740-1012040</t>
  </si>
  <si>
    <t>2.1.32</t>
  </si>
  <si>
    <t>Կամազ</t>
  </si>
  <si>
    <t>140060455
7405-1012040</t>
  </si>
  <si>
    <t>2.1.33</t>
  </si>
  <si>
    <t>140060456
7405-1017040</t>
  </si>
  <si>
    <t>2.1.34</t>
  </si>
  <si>
    <t>Վազ 2121</t>
  </si>
  <si>
    <t>140060090
Sintec SNF-2108M</t>
  </si>
  <si>
    <t>2.1.35</t>
  </si>
  <si>
    <t>Գազ-33023
Ուազ-39094</t>
  </si>
  <si>
    <t>140060052
NF1004</t>
  </si>
  <si>
    <t>2.1.36</t>
  </si>
  <si>
    <t>Գազ-33023
Ուազ-39095</t>
  </si>
  <si>
    <t>140060450
NF-1001</t>
  </si>
  <si>
    <t>2.1.37</t>
  </si>
  <si>
    <t>Կիա</t>
  </si>
  <si>
    <t>140060413
Filtron OP617</t>
  </si>
  <si>
    <t>Ընդամենը 2.1</t>
  </si>
  <si>
    <t>2.2 Օդի զտիչ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</si>
  <si>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</si>
  <si>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</si>
  <si>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</si>
  <si>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</si>
  <si>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</si>
  <si>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</si>
  <si>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</si>
  <si>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</si>
  <si>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</si>
  <si>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</si>
  <si>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</si>
  <si>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</si>
  <si>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</si>
  <si>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</si>
  <si>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</si>
  <si>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</si>
  <si>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</si>
  <si>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</si>
  <si>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</si>
  <si>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</si>
  <si>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</si>
  <si>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</si>
  <si>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</si>
  <si>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</si>
  <si>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</si>
  <si>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</si>
  <si>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</si>
  <si>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</si>
  <si>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Iveco</t>
  </si>
  <si>
    <t>2.2.29</t>
  </si>
  <si>
    <t>MAN</t>
  </si>
  <si>
    <t>2.2.30</t>
  </si>
  <si>
    <t>140060804
7405-1109560</t>
  </si>
  <si>
    <t>Ընդամենը 2.2</t>
  </si>
  <si>
    <t>2.3 Սրահի զտիչ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</si>
  <si>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</si>
  <si>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</si>
  <si>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</si>
  <si>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</si>
  <si>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</si>
  <si>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</si>
  <si>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</si>
  <si>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</si>
  <si>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</si>
  <si>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</si>
  <si>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</si>
  <si>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</si>
  <si>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</si>
  <si>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</si>
  <si>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</si>
  <si>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</si>
  <si>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</si>
  <si>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</si>
  <si>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</si>
  <si>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</si>
  <si>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</si>
  <si>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</si>
  <si>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</si>
  <si>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</si>
  <si>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Ընդամենը 2.3</t>
  </si>
  <si>
    <t>2.4 Վառելիքի զտիչ</t>
  </si>
  <si>
    <t>2.4.1</t>
  </si>
  <si>
    <t>140060453 
740-1117040</t>
  </si>
  <si>
    <t>Ընդամենը 2.4</t>
  </si>
  <si>
    <t>ԸՆԴՀԱՆՈՒՐԸ (2.1+2.2+2.3+2.4)</t>
  </si>
  <si>
    <t>2.1.38</t>
  </si>
  <si>
    <t>Toyota Corolla 1.6</t>
  </si>
  <si>
    <t>2.3.25</t>
  </si>
  <si>
    <t>2.2.31</t>
  </si>
  <si>
    <t>Հավելված 1:
ՎՋ-ՄԱՊՁԲ-23/13 ծածկագրով 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</si>
</sst>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19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 Cyr1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12"/>
      <color theme="1"/>
      <name val="GHEA Grapalat"/>
      <family val="3"/>
    </font>
    <font>
      <b/>
      <sz val="8"/>
      <color rgb="FF00000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13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8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4" fontId="15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center" wrapText="1"/>
    </xf>
    <xf numFmtId="165" fontId="16" fillId="0" borderId="6" xfId="2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1" fillId="0" borderId="0" xfId="0" applyFont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78" zoomScaleNormal="78" workbookViewId="0">
      <selection activeCell="P4" sqref="P4"/>
    </sheetView>
  </sheetViews>
  <sheetFormatPr defaultRowHeight="15"/>
  <cols>
    <col min="1" max="1" width="5.85546875" style="2" customWidth="1"/>
    <col min="2" max="2" width="9.140625" style="2"/>
    <col min="3" max="3" width="11.7109375" style="2" customWidth="1"/>
    <col min="4" max="4" width="9.140625" style="2"/>
    <col min="5" max="5" width="49.85546875" style="2" customWidth="1"/>
    <col min="6" max="6" width="12.140625" style="2" customWidth="1"/>
    <col min="7" max="7" width="12.5703125" style="1" customWidth="1"/>
    <col min="8" max="8" width="15" style="2" customWidth="1"/>
    <col min="9" max="9" width="16.7109375" style="2" customWidth="1"/>
    <col min="10" max="10" width="12.7109375" style="2" customWidth="1"/>
    <col min="11" max="11" width="19.28515625" style="2" customWidth="1"/>
    <col min="12" max="12" width="20.7109375" style="1" customWidth="1"/>
    <col min="13" max="16384" width="9.140625" style="2"/>
  </cols>
  <sheetData>
    <row r="1" spans="1:12" ht="43.5" customHeight="1">
      <c r="J1" s="50" t="s">
        <v>295</v>
      </c>
      <c r="K1" s="50"/>
      <c r="L1" s="50"/>
    </row>
    <row r="2" spans="1:12" ht="27" customHeight="1">
      <c r="B2" s="49" t="s">
        <v>13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74.25" customHeight="1">
      <c r="A3" s="4" t="s">
        <v>0</v>
      </c>
      <c r="B3" s="44" t="s">
        <v>4</v>
      </c>
      <c r="C3" s="45"/>
      <c r="D3" s="44" t="s">
        <v>3</v>
      </c>
      <c r="E3" s="45"/>
      <c r="F3" s="7" t="s">
        <v>14</v>
      </c>
      <c r="G3" s="4" t="s">
        <v>81</v>
      </c>
      <c r="H3" s="4" t="s">
        <v>10</v>
      </c>
      <c r="I3" s="4" t="s">
        <v>11</v>
      </c>
      <c r="J3" s="4" t="s">
        <v>1</v>
      </c>
      <c r="K3" s="4" t="s">
        <v>2</v>
      </c>
      <c r="L3" s="4" t="s">
        <v>12</v>
      </c>
    </row>
    <row r="4" spans="1:12" ht="30" customHeight="1">
      <c r="A4" s="46" t="s">
        <v>83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20.5" customHeight="1">
      <c r="A5" s="5">
        <v>1.1000000000000001</v>
      </c>
      <c r="B5" s="38" t="s">
        <v>15</v>
      </c>
      <c r="C5" s="38"/>
      <c r="D5" s="38" t="s">
        <v>82</v>
      </c>
      <c r="E5" s="38"/>
      <c r="F5" s="5" t="s">
        <v>33</v>
      </c>
      <c r="G5" s="12">
        <v>77</v>
      </c>
      <c r="H5" s="3"/>
      <c r="I5" s="16">
        <f>G5*H5</f>
        <v>0</v>
      </c>
      <c r="J5" s="14"/>
      <c r="K5" s="16">
        <f>I5+J5</f>
        <v>0</v>
      </c>
      <c r="L5" s="5"/>
    </row>
    <row r="6" spans="1:12" ht="152.25" customHeight="1">
      <c r="A6" s="5">
        <v>1.2</v>
      </c>
      <c r="B6" s="38" t="s">
        <v>15</v>
      </c>
      <c r="C6" s="38"/>
      <c r="D6" s="38" t="s">
        <v>52</v>
      </c>
      <c r="E6" s="38"/>
      <c r="F6" s="5" t="s">
        <v>33</v>
      </c>
      <c r="G6" s="12">
        <v>8</v>
      </c>
      <c r="H6" s="3"/>
      <c r="I6" s="16">
        <f t="shared" ref="I6:I22" si="0">G6*H6</f>
        <v>0</v>
      </c>
      <c r="J6" s="14"/>
      <c r="K6" s="16">
        <f t="shared" ref="K6:K41" si="1">I6+J6</f>
        <v>0</v>
      </c>
      <c r="L6" s="5"/>
    </row>
    <row r="7" spans="1:12" ht="234.75" customHeight="1">
      <c r="A7" s="12">
        <v>1.3</v>
      </c>
      <c r="B7" s="38" t="s">
        <v>16</v>
      </c>
      <c r="C7" s="38"/>
      <c r="D7" s="38" t="s">
        <v>59</v>
      </c>
      <c r="E7" s="38"/>
      <c r="F7" s="5" t="s">
        <v>33</v>
      </c>
      <c r="G7" s="12">
        <v>300</v>
      </c>
      <c r="H7" s="3"/>
      <c r="I7" s="16">
        <f t="shared" si="0"/>
        <v>0</v>
      </c>
      <c r="J7" s="14"/>
      <c r="K7" s="16">
        <f t="shared" si="1"/>
        <v>0</v>
      </c>
      <c r="L7" s="5"/>
    </row>
    <row r="8" spans="1:12" ht="163.5" customHeight="1">
      <c r="A8" s="12">
        <v>1.4</v>
      </c>
      <c r="B8" s="38" t="s">
        <v>53</v>
      </c>
      <c r="C8" s="38"/>
      <c r="D8" s="38" t="s">
        <v>54</v>
      </c>
      <c r="E8" s="38"/>
      <c r="F8" s="5" t="s">
        <v>33</v>
      </c>
      <c r="G8" s="12">
        <v>40</v>
      </c>
      <c r="H8" s="3"/>
      <c r="I8" s="16">
        <f t="shared" si="0"/>
        <v>0</v>
      </c>
      <c r="J8" s="14"/>
      <c r="K8" s="16">
        <f t="shared" si="1"/>
        <v>0</v>
      </c>
      <c r="L8" s="5"/>
    </row>
    <row r="9" spans="1:12" ht="215.25" customHeight="1">
      <c r="A9" s="12">
        <v>1.5</v>
      </c>
      <c r="B9" s="38" t="s">
        <v>17</v>
      </c>
      <c r="C9" s="38"/>
      <c r="D9" s="38" t="s">
        <v>34</v>
      </c>
      <c r="E9" s="38"/>
      <c r="F9" s="5" t="s">
        <v>33</v>
      </c>
      <c r="G9" s="12">
        <v>3</v>
      </c>
      <c r="H9" s="3"/>
      <c r="I9" s="16">
        <f t="shared" si="0"/>
        <v>0</v>
      </c>
      <c r="J9" s="14"/>
      <c r="K9" s="16">
        <f t="shared" si="1"/>
        <v>0</v>
      </c>
      <c r="L9" s="5"/>
    </row>
    <row r="10" spans="1:12" ht="163.5" customHeight="1">
      <c r="A10" s="12">
        <v>1.6</v>
      </c>
      <c r="B10" s="38" t="s">
        <v>55</v>
      </c>
      <c r="C10" s="38"/>
      <c r="D10" s="38" t="s">
        <v>56</v>
      </c>
      <c r="E10" s="38"/>
      <c r="F10" s="5" t="s">
        <v>33</v>
      </c>
      <c r="G10" s="12">
        <v>12</v>
      </c>
      <c r="H10" s="3"/>
      <c r="I10" s="16">
        <f t="shared" si="0"/>
        <v>0</v>
      </c>
      <c r="J10" s="14"/>
      <c r="K10" s="16">
        <f t="shared" si="1"/>
        <v>0</v>
      </c>
      <c r="L10" s="5"/>
    </row>
    <row r="11" spans="1:12" ht="231.75" customHeight="1">
      <c r="A11" s="12">
        <v>1.7</v>
      </c>
      <c r="B11" s="38" t="s">
        <v>18</v>
      </c>
      <c r="C11" s="38"/>
      <c r="D11" s="38" t="s">
        <v>35</v>
      </c>
      <c r="E11" s="38"/>
      <c r="F11" s="5" t="s">
        <v>33</v>
      </c>
      <c r="G11" s="12">
        <v>12</v>
      </c>
      <c r="H11" s="3"/>
      <c r="I11" s="16">
        <f t="shared" si="0"/>
        <v>0</v>
      </c>
      <c r="J11" s="14"/>
      <c r="K11" s="16">
        <f t="shared" si="1"/>
        <v>0</v>
      </c>
      <c r="L11" s="5"/>
    </row>
    <row r="12" spans="1:12" ht="42.75" customHeight="1">
      <c r="A12" s="12">
        <v>1.8</v>
      </c>
      <c r="B12" s="38" t="s">
        <v>61</v>
      </c>
      <c r="C12" s="38"/>
      <c r="D12" s="43" t="s">
        <v>116</v>
      </c>
      <c r="E12" s="43"/>
      <c r="F12" s="9" t="s">
        <v>33</v>
      </c>
      <c r="G12" s="12">
        <v>22</v>
      </c>
      <c r="H12" s="3"/>
      <c r="I12" s="16">
        <f t="shared" si="0"/>
        <v>0</v>
      </c>
      <c r="J12" s="14"/>
      <c r="K12" s="16">
        <f t="shared" si="1"/>
        <v>0</v>
      </c>
      <c r="L12" s="5"/>
    </row>
    <row r="13" spans="1:12" ht="43.5" customHeight="1">
      <c r="A13" s="12">
        <v>1.9</v>
      </c>
      <c r="B13" s="38" t="s">
        <v>60</v>
      </c>
      <c r="C13" s="38"/>
      <c r="D13" s="43" t="s">
        <v>115</v>
      </c>
      <c r="E13" s="43"/>
      <c r="F13" s="5" t="s">
        <v>33</v>
      </c>
      <c r="G13" s="12">
        <v>1</v>
      </c>
      <c r="H13" s="3"/>
      <c r="I13" s="16">
        <f t="shared" si="0"/>
        <v>0</v>
      </c>
      <c r="J13" s="14"/>
      <c r="K13" s="16">
        <f t="shared" si="1"/>
        <v>0</v>
      </c>
      <c r="L13" s="5"/>
    </row>
    <row r="14" spans="1:12" ht="228" customHeight="1">
      <c r="A14" s="15" t="s">
        <v>84</v>
      </c>
      <c r="B14" s="38" t="s">
        <v>19</v>
      </c>
      <c r="C14" s="38"/>
      <c r="D14" s="38" t="s">
        <v>88</v>
      </c>
      <c r="E14" s="38"/>
      <c r="F14" s="5" t="s">
        <v>33</v>
      </c>
      <c r="G14" s="12">
        <v>28</v>
      </c>
      <c r="H14" s="3"/>
      <c r="I14" s="16">
        <f t="shared" si="0"/>
        <v>0</v>
      </c>
      <c r="J14" s="14"/>
      <c r="K14" s="16">
        <f t="shared" si="1"/>
        <v>0</v>
      </c>
      <c r="L14" s="5"/>
    </row>
    <row r="15" spans="1:12" ht="99.75" customHeight="1">
      <c r="A15" s="15" t="s">
        <v>90</v>
      </c>
      <c r="B15" s="38" t="s">
        <v>87</v>
      </c>
      <c r="C15" s="38"/>
      <c r="D15" s="38" t="s">
        <v>89</v>
      </c>
      <c r="E15" s="38"/>
      <c r="F15" s="17" t="s">
        <v>33</v>
      </c>
      <c r="G15" s="17">
        <v>30</v>
      </c>
      <c r="H15" s="3"/>
      <c r="I15" s="16">
        <f t="shared" si="0"/>
        <v>0</v>
      </c>
      <c r="J15" s="17"/>
      <c r="K15" s="16">
        <f t="shared" si="1"/>
        <v>0</v>
      </c>
      <c r="L15" s="17"/>
    </row>
    <row r="16" spans="1:12" ht="54" customHeight="1">
      <c r="A16" s="15" t="s">
        <v>91</v>
      </c>
      <c r="B16" s="38" t="s">
        <v>63</v>
      </c>
      <c r="C16" s="38"/>
      <c r="D16" s="38" t="s">
        <v>64</v>
      </c>
      <c r="E16" s="38"/>
      <c r="F16" s="9" t="s">
        <v>37</v>
      </c>
      <c r="G16" s="12">
        <v>100</v>
      </c>
      <c r="H16" s="3"/>
      <c r="I16" s="16">
        <f t="shared" si="0"/>
        <v>0</v>
      </c>
      <c r="J16" s="14"/>
      <c r="K16" s="16">
        <f t="shared" si="1"/>
        <v>0</v>
      </c>
      <c r="L16" s="9"/>
    </row>
    <row r="17" spans="1:12" ht="145.5" customHeight="1">
      <c r="A17" s="15" t="s">
        <v>92</v>
      </c>
      <c r="B17" s="38" t="s">
        <v>20</v>
      </c>
      <c r="C17" s="38"/>
      <c r="D17" s="38" t="s">
        <v>36</v>
      </c>
      <c r="E17" s="38"/>
      <c r="F17" s="5" t="s">
        <v>37</v>
      </c>
      <c r="G17" s="12">
        <v>400</v>
      </c>
      <c r="H17" s="3"/>
      <c r="I17" s="16">
        <f t="shared" si="0"/>
        <v>0</v>
      </c>
      <c r="J17" s="14"/>
      <c r="K17" s="16">
        <f t="shared" si="1"/>
        <v>0</v>
      </c>
      <c r="L17" s="5"/>
    </row>
    <row r="18" spans="1:12" ht="77.25" customHeight="1">
      <c r="A18" s="15" t="s">
        <v>93</v>
      </c>
      <c r="B18" s="38" t="s">
        <v>38</v>
      </c>
      <c r="C18" s="38"/>
      <c r="D18" s="38" t="s">
        <v>39</v>
      </c>
      <c r="E18" s="38"/>
      <c r="F18" s="5" t="s">
        <v>37</v>
      </c>
      <c r="G18" s="12">
        <v>100</v>
      </c>
      <c r="H18" s="3"/>
      <c r="I18" s="16">
        <f t="shared" si="0"/>
        <v>0</v>
      </c>
      <c r="J18" s="14"/>
      <c r="K18" s="16">
        <f t="shared" si="1"/>
        <v>0</v>
      </c>
      <c r="L18" s="5"/>
    </row>
    <row r="19" spans="1:12" ht="67.5" customHeight="1">
      <c r="A19" s="15" t="s">
        <v>94</v>
      </c>
      <c r="B19" s="38" t="s">
        <v>62</v>
      </c>
      <c r="C19" s="38"/>
      <c r="D19" s="43" t="s">
        <v>115</v>
      </c>
      <c r="E19" s="43"/>
      <c r="F19" s="5" t="s">
        <v>33</v>
      </c>
      <c r="G19" s="12">
        <v>1</v>
      </c>
      <c r="H19" s="3"/>
      <c r="I19" s="16">
        <f t="shared" si="0"/>
        <v>0</v>
      </c>
      <c r="J19" s="14"/>
      <c r="K19" s="16">
        <f t="shared" si="1"/>
        <v>0</v>
      </c>
      <c r="L19" s="5"/>
    </row>
    <row r="20" spans="1:12" ht="138.75" customHeight="1">
      <c r="A20" s="15" t="s">
        <v>95</v>
      </c>
      <c r="B20" s="38" t="s">
        <v>21</v>
      </c>
      <c r="C20" s="38"/>
      <c r="D20" s="38" t="s">
        <v>40</v>
      </c>
      <c r="E20" s="38"/>
      <c r="F20" s="5" t="s">
        <v>33</v>
      </c>
      <c r="G20" s="12">
        <v>39</v>
      </c>
      <c r="H20" s="3"/>
      <c r="I20" s="16">
        <f t="shared" si="0"/>
        <v>0</v>
      </c>
      <c r="J20" s="14"/>
      <c r="K20" s="16">
        <f t="shared" si="1"/>
        <v>0</v>
      </c>
      <c r="L20" s="5"/>
    </row>
    <row r="21" spans="1:12" ht="138" customHeight="1">
      <c r="A21" s="15" t="s">
        <v>96</v>
      </c>
      <c r="B21" s="38" t="s">
        <v>22</v>
      </c>
      <c r="C21" s="38"/>
      <c r="D21" s="38" t="s">
        <v>41</v>
      </c>
      <c r="E21" s="38"/>
      <c r="F21" s="5" t="s">
        <v>37</v>
      </c>
      <c r="G21" s="12">
        <v>1600</v>
      </c>
      <c r="H21" s="3"/>
      <c r="I21" s="16">
        <f t="shared" si="0"/>
        <v>0</v>
      </c>
      <c r="J21" s="14"/>
      <c r="K21" s="16">
        <f t="shared" si="1"/>
        <v>0</v>
      </c>
      <c r="L21" s="5"/>
    </row>
    <row r="22" spans="1:12" ht="111.75" customHeight="1">
      <c r="A22" s="15" t="s">
        <v>97</v>
      </c>
      <c r="B22" s="38" t="s">
        <v>23</v>
      </c>
      <c r="C22" s="38"/>
      <c r="D22" s="38" t="s">
        <v>42</v>
      </c>
      <c r="E22" s="38"/>
      <c r="F22" s="5" t="s">
        <v>37</v>
      </c>
      <c r="G22" s="12">
        <v>2600</v>
      </c>
      <c r="H22" s="3"/>
      <c r="I22" s="16">
        <f t="shared" si="0"/>
        <v>0</v>
      </c>
      <c r="J22" s="14"/>
      <c r="K22" s="16">
        <f t="shared" si="1"/>
        <v>0</v>
      </c>
      <c r="L22" s="5"/>
    </row>
    <row r="23" spans="1:12" ht="82.5" customHeight="1">
      <c r="A23" s="15" t="s">
        <v>98</v>
      </c>
      <c r="B23" s="38" t="s">
        <v>24</v>
      </c>
      <c r="C23" s="38"/>
      <c r="D23" s="38" t="s">
        <v>43</v>
      </c>
      <c r="E23" s="38"/>
      <c r="F23" s="5" t="s">
        <v>37</v>
      </c>
      <c r="G23" s="12">
        <v>2400</v>
      </c>
      <c r="H23" s="3"/>
      <c r="I23" s="16">
        <f t="shared" ref="I23:I41" si="2">G23*H23</f>
        <v>0</v>
      </c>
      <c r="J23" s="14"/>
      <c r="K23" s="16">
        <f t="shared" si="1"/>
        <v>0</v>
      </c>
      <c r="L23" s="5"/>
    </row>
    <row r="24" spans="1:12" ht="92.25" customHeight="1">
      <c r="A24" s="15" t="s">
        <v>85</v>
      </c>
      <c r="B24" s="38" t="s">
        <v>25</v>
      </c>
      <c r="C24" s="38"/>
      <c r="D24" s="38" t="s">
        <v>44</v>
      </c>
      <c r="E24" s="38"/>
      <c r="F24" s="5" t="s">
        <v>33</v>
      </c>
      <c r="G24" s="12">
        <v>1200</v>
      </c>
      <c r="H24" s="3"/>
      <c r="I24" s="16">
        <f t="shared" si="2"/>
        <v>0</v>
      </c>
      <c r="J24" s="14"/>
      <c r="K24" s="16">
        <f t="shared" si="1"/>
        <v>0</v>
      </c>
      <c r="L24" s="5"/>
    </row>
    <row r="25" spans="1:12" ht="90" customHeight="1">
      <c r="A25" s="15" t="s">
        <v>99</v>
      </c>
      <c r="B25" s="38" t="s">
        <v>26</v>
      </c>
      <c r="C25" s="38"/>
      <c r="D25" s="38" t="s">
        <v>45</v>
      </c>
      <c r="E25" s="38"/>
      <c r="F25" s="5" t="s">
        <v>33</v>
      </c>
      <c r="G25" s="12">
        <v>100</v>
      </c>
      <c r="H25" s="3"/>
      <c r="I25" s="16">
        <f t="shared" si="2"/>
        <v>0</v>
      </c>
      <c r="J25" s="14"/>
      <c r="K25" s="16">
        <f t="shared" si="1"/>
        <v>0</v>
      </c>
      <c r="L25" s="5"/>
    </row>
    <row r="26" spans="1:12" ht="90.75" customHeight="1">
      <c r="A26" s="15" t="s">
        <v>100</v>
      </c>
      <c r="B26" s="38" t="s">
        <v>27</v>
      </c>
      <c r="C26" s="38"/>
      <c r="D26" s="41" t="s">
        <v>46</v>
      </c>
      <c r="E26" s="42"/>
      <c r="F26" s="8" t="s">
        <v>33</v>
      </c>
      <c r="G26" s="12">
        <v>70</v>
      </c>
      <c r="H26" s="3"/>
      <c r="I26" s="16">
        <f t="shared" si="2"/>
        <v>0</v>
      </c>
      <c r="J26" s="14"/>
      <c r="K26" s="16">
        <f t="shared" si="1"/>
        <v>0</v>
      </c>
      <c r="L26" s="5"/>
    </row>
    <row r="27" spans="1:12" ht="132" customHeight="1">
      <c r="A27" s="15" t="s">
        <v>101</v>
      </c>
      <c r="B27" s="38" t="s">
        <v>28</v>
      </c>
      <c r="C27" s="38"/>
      <c r="D27" s="41" t="s">
        <v>47</v>
      </c>
      <c r="E27" s="42"/>
      <c r="F27" s="8" t="s">
        <v>33</v>
      </c>
      <c r="G27" s="12">
        <v>170</v>
      </c>
      <c r="H27" s="3"/>
      <c r="I27" s="16">
        <f t="shared" si="2"/>
        <v>0</v>
      </c>
      <c r="J27" s="14"/>
      <c r="K27" s="16">
        <f t="shared" si="1"/>
        <v>0</v>
      </c>
      <c r="L27" s="5"/>
    </row>
    <row r="28" spans="1:12" ht="135" customHeight="1">
      <c r="A28" s="15" t="s">
        <v>102</v>
      </c>
      <c r="B28" s="38" t="s">
        <v>29</v>
      </c>
      <c r="C28" s="38"/>
      <c r="D28" s="38" t="s">
        <v>48</v>
      </c>
      <c r="E28" s="38"/>
      <c r="F28" s="5" t="s">
        <v>33</v>
      </c>
      <c r="G28" s="12">
        <v>200</v>
      </c>
      <c r="H28" s="3"/>
      <c r="I28" s="16">
        <f t="shared" si="2"/>
        <v>0</v>
      </c>
      <c r="J28" s="14"/>
      <c r="K28" s="16">
        <f t="shared" si="1"/>
        <v>0</v>
      </c>
      <c r="L28" s="5"/>
    </row>
    <row r="29" spans="1:12" ht="68.25" customHeight="1">
      <c r="A29" s="15" t="s">
        <v>103</v>
      </c>
      <c r="B29" s="38" t="s">
        <v>117</v>
      </c>
      <c r="C29" s="38"/>
      <c r="D29" s="43" t="s">
        <v>118</v>
      </c>
      <c r="E29" s="43"/>
      <c r="F29" s="5" t="s">
        <v>33</v>
      </c>
      <c r="G29" s="12">
        <v>40</v>
      </c>
      <c r="H29" s="3"/>
      <c r="I29" s="16">
        <f t="shared" si="2"/>
        <v>0</v>
      </c>
      <c r="J29" s="14"/>
      <c r="K29" s="16">
        <f t="shared" si="1"/>
        <v>0</v>
      </c>
      <c r="L29" s="5"/>
    </row>
    <row r="30" spans="1:12" ht="156.75" customHeight="1">
      <c r="A30" s="15" t="s">
        <v>104</v>
      </c>
      <c r="B30" s="38" t="s">
        <v>30</v>
      </c>
      <c r="C30" s="38"/>
      <c r="D30" s="41" t="s">
        <v>57</v>
      </c>
      <c r="E30" s="42"/>
      <c r="F30" s="8" t="s">
        <v>33</v>
      </c>
      <c r="G30" s="12">
        <v>100</v>
      </c>
      <c r="H30" s="3"/>
      <c r="I30" s="16">
        <f t="shared" si="2"/>
        <v>0</v>
      </c>
      <c r="J30" s="14"/>
      <c r="K30" s="16">
        <f t="shared" si="1"/>
        <v>0</v>
      </c>
      <c r="L30" s="5"/>
    </row>
    <row r="31" spans="1:12" ht="69.75" customHeight="1">
      <c r="A31" s="15" t="s">
        <v>105</v>
      </c>
      <c r="B31" s="38" t="s">
        <v>30</v>
      </c>
      <c r="C31" s="38"/>
      <c r="D31" s="41" t="s">
        <v>49</v>
      </c>
      <c r="E31" s="42"/>
      <c r="F31" s="8" t="s">
        <v>33</v>
      </c>
      <c r="G31" s="12">
        <v>650</v>
      </c>
      <c r="H31" s="3"/>
      <c r="I31" s="16">
        <f t="shared" si="2"/>
        <v>0</v>
      </c>
      <c r="J31" s="14"/>
      <c r="K31" s="16">
        <f t="shared" si="1"/>
        <v>0</v>
      </c>
      <c r="L31" s="5"/>
    </row>
    <row r="32" spans="1:12" ht="91.5" customHeight="1">
      <c r="A32" s="15" t="s">
        <v>106</v>
      </c>
      <c r="B32" s="38" t="s">
        <v>73</v>
      </c>
      <c r="C32" s="38"/>
      <c r="D32" s="41" t="s">
        <v>74</v>
      </c>
      <c r="E32" s="42"/>
      <c r="F32" s="13" t="s">
        <v>33</v>
      </c>
      <c r="G32" s="12">
        <v>280</v>
      </c>
      <c r="H32" s="3"/>
      <c r="I32" s="16">
        <f t="shared" si="2"/>
        <v>0</v>
      </c>
      <c r="J32" s="14"/>
      <c r="K32" s="16">
        <f t="shared" si="1"/>
        <v>0</v>
      </c>
      <c r="L32" s="12"/>
    </row>
    <row r="33" spans="1:12" ht="84.75" customHeight="1">
      <c r="A33" s="15" t="s">
        <v>107</v>
      </c>
      <c r="B33" s="38" t="s">
        <v>75</v>
      </c>
      <c r="C33" s="38"/>
      <c r="D33" s="41" t="s">
        <v>76</v>
      </c>
      <c r="E33" s="42"/>
      <c r="F33" s="13" t="s">
        <v>33</v>
      </c>
      <c r="G33" s="12">
        <v>180</v>
      </c>
      <c r="H33" s="3"/>
      <c r="I33" s="16">
        <f t="shared" si="2"/>
        <v>0</v>
      </c>
      <c r="J33" s="14"/>
      <c r="K33" s="16">
        <f t="shared" si="1"/>
        <v>0</v>
      </c>
      <c r="L33" s="12"/>
    </row>
    <row r="34" spans="1:12" ht="88.5" customHeight="1">
      <c r="A34" s="15" t="s">
        <v>86</v>
      </c>
      <c r="B34" s="38" t="s">
        <v>77</v>
      </c>
      <c r="C34" s="38"/>
      <c r="D34" s="41" t="s">
        <v>78</v>
      </c>
      <c r="E34" s="42"/>
      <c r="F34" s="13" t="s">
        <v>33</v>
      </c>
      <c r="G34" s="12">
        <v>200</v>
      </c>
      <c r="H34" s="3"/>
      <c r="I34" s="16">
        <f t="shared" si="2"/>
        <v>0</v>
      </c>
      <c r="J34" s="14"/>
      <c r="K34" s="16">
        <f t="shared" si="1"/>
        <v>0</v>
      </c>
      <c r="L34" s="12"/>
    </row>
    <row r="35" spans="1:12" ht="69.75" customHeight="1">
      <c r="A35" s="15" t="s">
        <v>108</v>
      </c>
      <c r="B35" s="38" t="s">
        <v>79</v>
      </c>
      <c r="C35" s="38"/>
      <c r="D35" s="41" t="s">
        <v>80</v>
      </c>
      <c r="E35" s="42"/>
      <c r="F35" s="13" t="s">
        <v>33</v>
      </c>
      <c r="G35" s="12">
        <v>110</v>
      </c>
      <c r="H35" s="3"/>
      <c r="I35" s="16">
        <f t="shared" si="2"/>
        <v>0</v>
      </c>
      <c r="J35" s="14"/>
      <c r="K35" s="16">
        <f t="shared" si="1"/>
        <v>0</v>
      </c>
      <c r="L35" s="12"/>
    </row>
    <row r="36" spans="1:12" ht="78.75" customHeight="1">
      <c r="A36" s="15" t="s">
        <v>109</v>
      </c>
      <c r="B36" s="38" t="s">
        <v>31</v>
      </c>
      <c r="C36" s="38"/>
      <c r="D36" s="39" t="s">
        <v>50</v>
      </c>
      <c r="E36" s="40"/>
      <c r="F36" s="6" t="s">
        <v>33</v>
      </c>
      <c r="G36" s="12">
        <v>50</v>
      </c>
      <c r="H36" s="3"/>
      <c r="I36" s="16">
        <f t="shared" si="2"/>
        <v>0</v>
      </c>
      <c r="J36" s="14"/>
      <c r="K36" s="16">
        <f t="shared" si="1"/>
        <v>0</v>
      </c>
      <c r="L36" s="5"/>
    </row>
    <row r="37" spans="1:12" ht="66.75" customHeight="1">
      <c r="A37" s="15" t="s">
        <v>110</v>
      </c>
      <c r="B37" s="39" t="s">
        <v>65</v>
      </c>
      <c r="C37" s="40"/>
      <c r="D37" s="39" t="s">
        <v>66</v>
      </c>
      <c r="E37" s="40"/>
      <c r="F37" s="10" t="s">
        <v>37</v>
      </c>
      <c r="G37" s="12">
        <v>200</v>
      </c>
      <c r="H37" s="3"/>
      <c r="I37" s="16">
        <f t="shared" si="2"/>
        <v>0</v>
      </c>
      <c r="J37" s="14"/>
      <c r="K37" s="16">
        <f t="shared" si="1"/>
        <v>0</v>
      </c>
      <c r="L37" s="9"/>
    </row>
    <row r="38" spans="1:12" ht="54.75" customHeight="1">
      <c r="A38" s="15" t="s">
        <v>111</v>
      </c>
      <c r="B38" s="38" t="s">
        <v>67</v>
      </c>
      <c r="C38" s="38"/>
      <c r="D38" s="38" t="s">
        <v>68</v>
      </c>
      <c r="E38" s="38"/>
      <c r="F38" s="10" t="s">
        <v>33</v>
      </c>
      <c r="G38" s="12">
        <v>100</v>
      </c>
      <c r="H38" s="3"/>
      <c r="I38" s="16">
        <f t="shared" si="2"/>
        <v>0</v>
      </c>
      <c r="J38" s="14"/>
      <c r="K38" s="16">
        <f t="shared" si="1"/>
        <v>0</v>
      </c>
      <c r="L38" s="9"/>
    </row>
    <row r="39" spans="1:12" ht="39" customHeight="1">
      <c r="A39" s="15" t="s">
        <v>112</v>
      </c>
      <c r="B39" s="38" t="s">
        <v>69</v>
      </c>
      <c r="C39" s="38"/>
      <c r="D39" s="38" t="s">
        <v>70</v>
      </c>
      <c r="E39" s="38"/>
      <c r="F39" s="10" t="s">
        <v>37</v>
      </c>
      <c r="G39" s="12">
        <v>110</v>
      </c>
      <c r="H39" s="3"/>
      <c r="I39" s="16">
        <f t="shared" si="2"/>
        <v>0</v>
      </c>
      <c r="J39" s="14"/>
      <c r="K39" s="16">
        <f t="shared" si="1"/>
        <v>0</v>
      </c>
      <c r="L39" s="9"/>
    </row>
    <row r="40" spans="1:12" ht="36" customHeight="1">
      <c r="A40" s="15" t="s">
        <v>113</v>
      </c>
      <c r="B40" s="38" t="s">
        <v>72</v>
      </c>
      <c r="C40" s="38"/>
      <c r="D40" s="38" t="s">
        <v>71</v>
      </c>
      <c r="E40" s="38"/>
      <c r="F40" s="11" t="s">
        <v>33</v>
      </c>
      <c r="G40" s="12">
        <v>240</v>
      </c>
      <c r="H40" s="3"/>
      <c r="I40" s="16">
        <f t="shared" si="2"/>
        <v>0</v>
      </c>
      <c r="J40" s="14"/>
      <c r="K40" s="16">
        <f t="shared" si="1"/>
        <v>0</v>
      </c>
      <c r="L40" s="9"/>
    </row>
    <row r="41" spans="1:12" ht="111.75" customHeight="1">
      <c r="A41" s="15" t="s">
        <v>114</v>
      </c>
      <c r="B41" s="38" t="s">
        <v>32</v>
      </c>
      <c r="C41" s="38"/>
      <c r="D41" s="39" t="s">
        <v>51</v>
      </c>
      <c r="E41" s="40"/>
      <c r="F41" s="6" t="s">
        <v>33</v>
      </c>
      <c r="G41" s="12">
        <v>230</v>
      </c>
      <c r="H41" s="3"/>
      <c r="I41" s="16">
        <f t="shared" si="2"/>
        <v>0</v>
      </c>
      <c r="J41" s="14"/>
      <c r="K41" s="16">
        <f t="shared" si="1"/>
        <v>0</v>
      </c>
      <c r="L41" s="5"/>
    </row>
    <row r="42" spans="1:12" s="1" customFormat="1" ht="41.25" customHeight="1">
      <c r="A42" s="35" t="s">
        <v>6</v>
      </c>
      <c r="B42" s="35"/>
      <c r="C42" s="35"/>
      <c r="D42" s="35"/>
      <c r="E42" s="35"/>
      <c r="F42" s="35"/>
      <c r="G42" s="35"/>
      <c r="H42" s="35"/>
      <c r="I42" s="16">
        <f>SUM(I5:I41)</f>
        <v>0</v>
      </c>
      <c r="J42" s="16">
        <f>SUM(J5:J41)</f>
        <v>0</v>
      </c>
      <c r="K42" s="16">
        <f>SUM(K5:K41)</f>
        <v>0</v>
      </c>
      <c r="L42" s="5"/>
    </row>
    <row r="43" spans="1:12" ht="48" customHeight="1">
      <c r="A43" s="36" t="s">
        <v>58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49.5" customHeight="1">
      <c r="A44" s="37" t="s">
        <v>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8" spans="1:12" ht="30" customHeight="1">
      <c r="E48" s="34" t="s">
        <v>5</v>
      </c>
      <c r="F48" s="34"/>
      <c r="G48" s="34"/>
      <c r="H48" s="34"/>
    </row>
    <row r="49" spans="5:8" ht="15" customHeight="1">
      <c r="E49" s="34" t="s">
        <v>8</v>
      </c>
      <c r="F49" s="34"/>
      <c r="G49" s="34"/>
      <c r="H49" s="34"/>
    </row>
    <row r="51" spans="5:8" ht="30" customHeight="1">
      <c r="E51" s="34" t="s">
        <v>5</v>
      </c>
      <c r="F51" s="34"/>
      <c r="G51" s="34"/>
      <c r="H51" s="34"/>
    </row>
    <row r="52" spans="5:8" ht="15" customHeight="1">
      <c r="E52" s="34" t="s">
        <v>9</v>
      </c>
      <c r="F52" s="34"/>
      <c r="G52" s="34"/>
      <c r="H52" s="34"/>
    </row>
  </sheetData>
  <mergeCells count="86">
    <mergeCell ref="B35:C35"/>
    <mergeCell ref="D35:E35"/>
    <mergeCell ref="B32:C32"/>
    <mergeCell ref="D32:E32"/>
    <mergeCell ref="B33:C33"/>
    <mergeCell ref="D33:E33"/>
    <mergeCell ref="B34:C34"/>
    <mergeCell ref="D34:E34"/>
    <mergeCell ref="B31:C31"/>
    <mergeCell ref="D31:E31"/>
    <mergeCell ref="B19:C19"/>
    <mergeCell ref="B20:C20"/>
    <mergeCell ref="B21:C21"/>
    <mergeCell ref="B22:C22"/>
    <mergeCell ref="B23:C23"/>
    <mergeCell ref="D20:E20"/>
    <mergeCell ref="D21:E21"/>
    <mergeCell ref="D22:E22"/>
    <mergeCell ref="D23:E23"/>
    <mergeCell ref="B30:C30"/>
    <mergeCell ref="D30:E30"/>
    <mergeCell ref="D28:E28"/>
    <mergeCell ref="B29:C29"/>
    <mergeCell ref="D29:E29"/>
    <mergeCell ref="B37:C37"/>
    <mergeCell ref="D37:E37"/>
    <mergeCell ref="B38:C38"/>
    <mergeCell ref="D38:E38"/>
    <mergeCell ref="B36:C36"/>
    <mergeCell ref="D36:E36"/>
    <mergeCell ref="D40:E40"/>
    <mergeCell ref="B11:C11"/>
    <mergeCell ref="D11:E11"/>
    <mergeCell ref="D17:E17"/>
    <mergeCell ref="D14:E14"/>
    <mergeCell ref="B18:C18"/>
    <mergeCell ref="D12:E12"/>
    <mergeCell ref="D13:E13"/>
    <mergeCell ref="B15:C15"/>
    <mergeCell ref="D15:E15"/>
    <mergeCell ref="B12:C12"/>
    <mergeCell ref="B13:C13"/>
    <mergeCell ref="B14:C14"/>
    <mergeCell ref="B17:C17"/>
    <mergeCell ref="B16:C16"/>
    <mergeCell ref="D16:E16"/>
    <mergeCell ref="B2:L2"/>
    <mergeCell ref="J1:L1"/>
    <mergeCell ref="D9:E9"/>
    <mergeCell ref="B6:C6"/>
    <mergeCell ref="D6:E6"/>
    <mergeCell ref="B8:C8"/>
    <mergeCell ref="D8:E8"/>
    <mergeCell ref="B10:C10"/>
    <mergeCell ref="D10:E10"/>
    <mergeCell ref="B3:C3"/>
    <mergeCell ref="D3:E3"/>
    <mergeCell ref="B5:C5"/>
    <mergeCell ref="B7:C7"/>
    <mergeCell ref="D5:E5"/>
    <mergeCell ref="D7:E7"/>
    <mergeCell ref="A4:L4"/>
    <mergeCell ref="B9:C9"/>
    <mergeCell ref="B41:C41"/>
    <mergeCell ref="D41:E41"/>
    <mergeCell ref="D18:E18"/>
    <mergeCell ref="B39:C39"/>
    <mergeCell ref="D39:E39"/>
    <mergeCell ref="B40:C40"/>
    <mergeCell ref="B26:C26"/>
    <mergeCell ref="D26:E26"/>
    <mergeCell ref="B27:C27"/>
    <mergeCell ref="D27:E27"/>
    <mergeCell ref="B28:C28"/>
    <mergeCell ref="B25:C25"/>
    <mergeCell ref="D25:E25"/>
    <mergeCell ref="B24:C24"/>
    <mergeCell ref="D24:E24"/>
    <mergeCell ref="D19:E19"/>
    <mergeCell ref="E51:H51"/>
    <mergeCell ref="E52:H52"/>
    <mergeCell ref="A42:H42"/>
    <mergeCell ref="A43:L43"/>
    <mergeCell ref="A44:L44"/>
    <mergeCell ref="E48:H48"/>
    <mergeCell ref="E49:H49"/>
  </mergeCells>
  <pageMargins left="0.2" right="0.2" top="0.2" bottom="0.2" header="0.2" footer="0.2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A2" sqref="A2:J2"/>
    </sheetView>
  </sheetViews>
  <sheetFormatPr defaultRowHeight="16.5"/>
  <cols>
    <col min="1" max="1" width="8.42578125" style="19" customWidth="1"/>
    <col min="2" max="2" width="22" style="19" customWidth="1"/>
    <col min="3" max="3" width="24.85546875" style="19" customWidth="1"/>
    <col min="4" max="4" width="13.28515625" style="19" customWidth="1"/>
    <col min="5" max="5" width="9.7109375" style="19" customWidth="1"/>
    <col min="6" max="6" width="12.5703125" style="19" customWidth="1"/>
    <col min="7" max="7" width="13.5703125" style="19" customWidth="1"/>
    <col min="8" max="8" width="7" style="19" customWidth="1"/>
    <col min="9" max="9" width="11.7109375" style="19" customWidth="1"/>
    <col min="10" max="10" width="24.140625" style="19" customWidth="1"/>
    <col min="11" max="16384" width="9.140625" style="19"/>
  </cols>
  <sheetData>
    <row r="1" spans="1:10" ht="42.75" customHeight="1">
      <c r="C1" s="59" t="s">
        <v>295</v>
      </c>
      <c r="D1" s="59"/>
      <c r="E1" s="59"/>
      <c r="F1" s="59"/>
      <c r="G1" s="59"/>
      <c r="H1" s="59"/>
      <c r="I1" s="59"/>
      <c r="J1" s="59"/>
    </row>
    <row r="2" spans="1:10" ht="39.7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.75" customHeight="1">
      <c r="A3" s="61" t="s">
        <v>119</v>
      </c>
      <c r="B3" s="62" t="s">
        <v>4</v>
      </c>
      <c r="C3" s="62" t="s">
        <v>120</v>
      </c>
      <c r="D3" s="62" t="s">
        <v>14</v>
      </c>
      <c r="E3" s="63" t="s">
        <v>121</v>
      </c>
      <c r="F3" s="63"/>
      <c r="G3" s="63"/>
      <c r="H3" s="63"/>
      <c r="I3" s="63"/>
      <c r="J3" s="63"/>
    </row>
    <row r="4" spans="1:10" ht="58.5" customHeight="1">
      <c r="A4" s="61"/>
      <c r="B4" s="62"/>
      <c r="C4" s="62"/>
      <c r="D4" s="62"/>
      <c r="E4" s="20" t="s">
        <v>81</v>
      </c>
      <c r="F4" s="20" t="s">
        <v>10</v>
      </c>
      <c r="G4" s="20" t="s">
        <v>11</v>
      </c>
      <c r="H4" s="20" t="s">
        <v>1</v>
      </c>
      <c r="I4" s="20" t="s">
        <v>2</v>
      </c>
      <c r="J4" s="20" t="s">
        <v>12</v>
      </c>
    </row>
    <row r="5" spans="1:10" ht="75" customHeight="1">
      <c r="A5" s="55" t="s">
        <v>122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19.5" customHeight="1">
      <c r="A6" s="21" t="s">
        <v>123</v>
      </c>
      <c r="B6" s="22" t="s">
        <v>124</v>
      </c>
      <c r="C6" s="22" t="s">
        <v>125</v>
      </c>
      <c r="D6" s="22" t="s">
        <v>33</v>
      </c>
      <c r="E6" s="23">
        <v>5</v>
      </c>
      <c r="F6" s="24"/>
      <c r="G6" s="24">
        <f>E6*F6</f>
        <v>0</v>
      </c>
      <c r="H6" s="24"/>
      <c r="I6" s="24">
        <f>G6+H6</f>
        <v>0</v>
      </c>
      <c r="J6" s="24"/>
    </row>
    <row r="7" spans="1:10" ht="21" customHeight="1">
      <c r="A7" s="21" t="s">
        <v>126</v>
      </c>
      <c r="B7" s="22" t="s">
        <v>127</v>
      </c>
      <c r="C7" s="22" t="s">
        <v>128</v>
      </c>
      <c r="D7" s="22" t="s">
        <v>33</v>
      </c>
      <c r="E7" s="23">
        <v>3</v>
      </c>
      <c r="F7" s="24"/>
      <c r="G7" s="24">
        <f t="shared" ref="G7:G43" si="0">E7*F7</f>
        <v>0</v>
      </c>
      <c r="H7" s="24"/>
      <c r="I7" s="24">
        <f t="shared" ref="I7:I43" si="1">G7+H7</f>
        <v>0</v>
      </c>
      <c r="J7" s="24"/>
    </row>
    <row r="8" spans="1:10" ht="21" customHeight="1">
      <c r="A8" s="21" t="s">
        <v>129</v>
      </c>
      <c r="B8" s="22" t="s">
        <v>130</v>
      </c>
      <c r="C8" s="22" t="s">
        <v>131</v>
      </c>
      <c r="D8" s="22" t="s">
        <v>33</v>
      </c>
      <c r="E8" s="23">
        <v>6</v>
      </c>
      <c r="F8" s="24"/>
      <c r="G8" s="24">
        <f t="shared" si="0"/>
        <v>0</v>
      </c>
      <c r="H8" s="24"/>
      <c r="I8" s="24">
        <f t="shared" si="1"/>
        <v>0</v>
      </c>
      <c r="J8" s="24"/>
    </row>
    <row r="9" spans="1:10" ht="21" customHeight="1">
      <c r="A9" s="21" t="s">
        <v>132</v>
      </c>
      <c r="B9" s="22" t="s">
        <v>133</v>
      </c>
      <c r="C9" s="22" t="s">
        <v>134</v>
      </c>
      <c r="D9" s="22" t="s">
        <v>33</v>
      </c>
      <c r="E9" s="23">
        <v>5</v>
      </c>
      <c r="F9" s="24"/>
      <c r="G9" s="24">
        <f t="shared" si="0"/>
        <v>0</v>
      </c>
      <c r="H9" s="24"/>
      <c r="I9" s="24">
        <f t="shared" si="1"/>
        <v>0</v>
      </c>
      <c r="J9" s="24"/>
    </row>
    <row r="10" spans="1:10" ht="21" customHeight="1">
      <c r="A10" s="21" t="s">
        <v>135</v>
      </c>
      <c r="B10" s="22" t="s">
        <v>136</v>
      </c>
      <c r="C10" s="22" t="s">
        <v>137</v>
      </c>
      <c r="D10" s="22" t="s">
        <v>33</v>
      </c>
      <c r="E10" s="23">
        <v>3</v>
      </c>
      <c r="F10" s="24"/>
      <c r="G10" s="24">
        <f t="shared" si="0"/>
        <v>0</v>
      </c>
      <c r="H10" s="24"/>
      <c r="I10" s="24">
        <f t="shared" si="1"/>
        <v>0</v>
      </c>
      <c r="J10" s="24"/>
    </row>
    <row r="11" spans="1:10" ht="21.75" customHeight="1">
      <c r="A11" s="21" t="s">
        <v>138</v>
      </c>
      <c r="B11" s="22" t="s">
        <v>139</v>
      </c>
      <c r="C11" s="22" t="s">
        <v>140</v>
      </c>
      <c r="D11" s="22" t="s">
        <v>33</v>
      </c>
      <c r="E11" s="23">
        <v>16</v>
      </c>
      <c r="F11" s="24"/>
      <c r="G11" s="24">
        <f t="shared" si="0"/>
        <v>0</v>
      </c>
      <c r="H11" s="24"/>
      <c r="I11" s="24">
        <f t="shared" si="1"/>
        <v>0</v>
      </c>
      <c r="J11" s="24"/>
    </row>
    <row r="12" spans="1:10" ht="19.5" customHeight="1">
      <c r="A12" s="21" t="s">
        <v>141</v>
      </c>
      <c r="B12" s="22" t="s">
        <v>142</v>
      </c>
      <c r="C12" s="22" t="s">
        <v>143</v>
      </c>
      <c r="D12" s="22" t="s">
        <v>33</v>
      </c>
      <c r="E12" s="23">
        <v>10</v>
      </c>
      <c r="F12" s="24"/>
      <c r="G12" s="24">
        <f t="shared" si="0"/>
        <v>0</v>
      </c>
      <c r="H12" s="24"/>
      <c r="I12" s="24">
        <f t="shared" si="1"/>
        <v>0</v>
      </c>
      <c r="J12" s="24"/>
    </row>
    <row r="13" spans="1:10" ht="21.75" customHeight="1">
      <c r="A13" s="21" t="s">
        <v>144</v>
      </c>
      <c r="B13" s="22" t="s">
        <v>145</v>
      </c>
      <c r="C13" s="22" t="s">
        <v>146</v>
      </c>
      <c r="D13" s="22" t="s">
        <v>33</v>
      </c>
      <c r="E13" s="23">
        <v>10</v>
      </c>
      <c r="F13" s="24"/>
      <c r="G13" s="24">
        <f t="shared" si="0"/>
        <v>0</v>
      </c>
      <c r="H13" s="24"/>
      <c r="I13" s="24">
        <f t="shared" si="1"/>
        <v>0</v>
      </c>
      <c r="J13" s="24"/>
    </row>
    <row r="14" spans="1:10" ht="20.25" customHeight="1">
      <c r="A14" s="21" t="s">
        <v>147</v>
      </c>
      <c r="B14" s="22" t="s">
        <v>148</v>
      </c>
      <c r="C14" s="22" t="s">
        <v>149</v>
      </c>
      <c r="D14" s="22" t="s">
        <v>33</v>
      </c>
      <c r="E14" s="23">
        <v>7</v>
      </c>
      <c r="F14" s="24"/>
      <c r="G14" s="24">
        <f t="shared" si="0"/>
        <v>0</v>
      </c>
      <c r="H14" s="24"/>
      <c r="I14" s="24">
        <f t="shared" si="1"/>
        <v>0</v>
      </c>
      <c r="J14" s="24"/>
    </row>
    <row r="15" spans="1:10" ht="22.5" customHeight="1">
      <c r="A15" s="21" t="s">
        <v>150</v>
      </c>
      <c r="B15" s="22" t="s">
        <v>151</v>
      </c>
      <c r="C15" s="22" t="s">
        <v>152</v>
      </c>
      <c r="D15" s="22" t="s">
        <v>33</v>
      </c>
      <c r="E15" s="23">
        <v>10</v>
      </c>
      <c r="F15" s="24"/>
      <c r="G15" s="24">
        <f t="shared" si="0"/>
        <v>0</v>
      </c>
      <c r="H15" s="24"/>
      <c r="I15" s="24">
        <f t="shared" si="1"/>
        <v>0</v>
      </c>
      <c r="J15" s="24"/>
    </row>
    <row r="16" spans="1:10" ht="31.5" customHeight="1">
      <c r="A16" s="21" t="s">
        <v>153</v>
      </c>
      <c r="B16" s="22" t="s">
        <v>154</v>
      </c>
      <c r="C16" s="22"/>
      <c r="D16" s="22" t="s">
        <v>33</v>
      </c>
      <c r="E16" s="23">
        <v>262</v>
      </c>
      <c r="F16" s="24"/>
      <c r="G16" s="24">
        <f t="shared" si="0"/>
        <v>0</v>
      </c>
      <c r="H16" s="24"/>
      <c r="I16" s="24">
        <f t="shared" si="1"/>
        <v>0</v>
      </c>
      <c r="J16" s="24"/>
    </row>
    <row r="17" spans="1:10">
      <c r="A17" s="21" t="s">
        <v>155</v>
      </c>
      <c r="B17" s="22" t="s">
        <v>156</v>
      </c>
      <c r="C17" s="22"/>
      <c r="D17" s="22" t="s">
        <v>33</v>
      </c>
      <c r="E17" s="23">
        <v>36</v>
      </c>
      <c r="F17" s="24"/>
      <c r="G17" s="24">
        <f t="shared" si="0"/>
        <v>0</v>
      </c>
      <c r="H17" s="24"/>
      <c r="I17" s="24">
        <f t="shared" si="1"/>
        <v>0</v>
      </c>
      <c r="J17" s="24"/>
    </row>
    <row r="18" spans="1:10">
      <c r="A18" s="21" t="s">
        <v>157</v>
      </c>
      <c r="B18" s="22" t="s">
        <v>158</v>
      </c>
      <c r="C18" s="22"/>
      <c r="D18" s="22" t="s">
        <v>33</v>
      </c>
      <c r="E18" s="23">
        <v>131</v>
      </c>
      <c r="F18" s="24"/>
      <c r="G18" s="24">
        <f t="shared" si="0"/>
        <v>0</v>
      </c>
      <c r="H18" s="24"/>
      <c r="I18" s="24">
        <f t="shared" si="1"/>
        <v>0</v>
      </c>
      <c r="J18" s="24"/>
    </row>
    <row r="19" spans="1:10">
      <c r="A19" s="21" t="s">
        <v>159</v>
      </c>
      <c r="B19" s="22" t="s">
        <v>160</v>
      </c>
      <c r="C19" s="22"/>
      <c r="D19" s="22" t="s">
        <v>33</v>
      </c>
      <c r="E19" s="23">
        <v>22</v>
      </c>
      <c r="F19" s="24"/>
      <c r="G19" s="24">
        <f t="shared" si="0"/>
        <v>0</v>
      </c>
      <c r="H19" s="24"/>
      <c r="I19" s="24">
        <f t="shared" si="1"/>
        <v>0</v>
      </c>
      <c r="J19" s="24"/>
    </row>
    <row r="20" spans="1:10">
      <c r="A20" s="21" t="s">
        <v>161</v>
      </c>
      <c r="B20" s="22" t="s">
        <v>162</v>
      </c>
      <c r="C20" s="22"/>
      <c r="D20" s="22" t="s">
        <v>33</v>
      </c>
      <c r="E20" s="23">
        <v>134</v>
      </c>
      <c r="F20" s="24"/>
      <c r="G20" s="24">
        <f t="shared" si="0"/>
        <v>0</v>
      </c>
      <c r="H20" s="24"/>
      <c r="I20" s="24">
        <f t="shared" si="1"/>
        <v>0</v>
      </c>
      <c r="J20" s="24"/>
    </row>
    <row r="21" spans="1:10" ht="23.25" customHeight="1">
      <c r="A21" s="21" t="s">
        <v>163</v>
      </c>
      <c r="B21" s="22" t="s">
        <v>164</v>
      </c>
      <c r="C21" s="22" t="s">
        <v>165</v>
      </c>
      <c r="D21" s="22" t="s">
        <v>33</v>
      </c>
      <c r="E21" s="23">
        <v>5</v>
      </c>
      <c r="F21" s="24"/>
      <c r="G21" s="24">
        <f t="shared" si="0"/>
        <v>0</v>
      </c>
      <c r="H21" s="24"/>
      <c r="I21" s="24">
        <f t="shared" si="1"/>
        <v>0</v>
      </c>
      <c r="J21" s="24"/>
    </row>
    <row r="22" spans="1:10" ht="21.75" customHeight="1">
      <c r="A22" s="21" t="s">
        <v>166</v>
      </c>
      <c r="B22" s="22" t="s">
        <v>167</v>
      </c>
      <c r="C22" s="22" t="s">
        <v>168</v>
      </c>
      <c r="D22" s="22" t="s">
        <v>33</v>
      </c>
      <c r="E22" s="23">
        <v>20</v>
      </c>
      <c r="F22" s="24"/>
      <c r="G22" s="24">
        <f t="shared" si="0"/>
        <v>0</v>
      </c>
      <c r="H22" s="24"/>
      <c r="I22" s="24">
        <f t="shared" si="1"/>
        <v>0</v>
      </c>
      <c r="J22" s="24"/>
    </row>
    <row r="23" spans="1:10" ht="21" customHeight="1">
      <c r="A23" s="21" t="s">
        <v>169</v>
      </c>
      <c r="B23" s="22" t="s">
        <v>170</v>
      </c>
      <c r="C23" s="22" t="s">
        <v>171</v>
      </c>
      <c r="D23" s="22" t="s">
        <v>33</v>
      </c>
      <c r="E23" s="23">
        <v>69</v>
      </c>
      <c r="F23" s="24"/>
      <c r="G23" s="24">
        <f t="shared" si="0"/>
        <v>0</v>
      </c>
      <c r="H23" s="24"/>
      <c r="I23" s="24">
        <f t="shared" si="1"/>
        <v>0</v>
      </c>
      <c r="J23" s="24"/>
    </row>
    <row r="24" spans="1:10" ht="22.5" customHeight="1">
      <c r="A24" s="21" t="s">
        <v>172</v>
      </c>
      <c r="B24" s="22" t="s">
        <v>173</v>
      </c>
      <c r="C24" s="22" t="s">
        <v>174</v>
      </c>
      <c r="D24" s="22" t="s">
        <v>33</v>
      </c>
      <c r="E24" s="23">
        <v>5</v>
      </c>
      <c r="F24" s="24"/>
      <c r="G24" s="24">
        <f t="shared" si="0"/>
        <v>0</v>
      </c>
      <c r="H24" s="24"/>
      <c r="I24" s="24">
        <f t="shared" si="1"/>
        <v>0</v>
      </c>
      <c r="J24" s="24"/>
    </row>
    <row r="25" spans="1:10" ht="24.75" customHeight="1">
      <c r="A25" s="21" t="s">
        <v>175</v>
      </c>
      <c r="B25" s="22" t="s">
        <v>176</v>
      </c>
      <c r="C25" s="22" t="s">
        <v>177</v>
      </c>
      <c r="D25" s="22" t="s">
        <v>33</v>
      </c>
      <c r="E25" s="23">
        <v>20</v>
      </c>
      <c r="F25" s="24"/>
      <c r="G25" s="24">
        <f t="shared" si="0"/>
        <v>0</v>
      </c>
      <c r="H25" s="24"/>
      <c r="I25" s="24">
        <f t="shared" si="1"/>
        <v>0</v>
      </c>
      <c r="J25" s="24"/>
    </row>
    <row r="26" spans="1:10">
      <c r="A26" s="21" t="s">
        <v>178</v>
      </c>
      <c r="B26" s="22" t="s">
        <v>179</v>
      </c>
      <c r="C26" s="22" t="s">
        <v>180</v>
      </c>
      <c r="D26" s="22" t="s">
        <v>33</v>
      </c>
      <c r="E26" s="23">
        <v>10</v>
      </c>
      <c r="F26" s="24"/>
      <c r="G26" s="24">
        <f t="shared" si="0"/>
        <v>0</v>
      </c>
      <c r="H26" s="24"/>
      <c r="I26" s="24">
        <f t="shared" si="1"/>
        <v>0</v>
      </c>
      <c r="J26" s="24"/>
    </row>
    <row r="27" spans="1:10" ht="24" customHeight="1">
      <c r="A27" s="21" t="s">
        <v>181</v>
      </c>
      <c r="B27" s="22" t="s">
        <v>182</v>
      </c>
      <c r="C27" s="22" t="s">
        <v>183</v>
      </c>
      <c r="D27" s="22" t="s">
        <v>33</v>
      </c>
      <c r="E27" s="23">
        <v>20</v>
      </c>
      <c r="F27" s="24"/>
      <c r="G27" s="24">
        <f t="shared" si="0"/>
        <v>0</v>
      </c>
      <c r="H27" s="24"/>
      <c r="I27" s="24">
        <f t="shared" si="1"/>
        <v>0</v>
      </c>
      <c r="J27" s="24"/>
    </row>
    <row r="28" spans="1:10" ht="21" customHeight="1">
      <c r="A28" s="21" t="s">
        <v>184</v>
      </c>
      <c r="B28" s="22" t="s">
        <v>185</v>
      </c>
      <c r="C28" s="22" t="s">
        <v>186</v>
      </c>
      <c r="D28" s="22" t="s">
        <v>33</v>
      </c>
      <c r="E28" s="23">
        <v>5</v>
      </c>
      <c r="F28" s="24"/>
      <c r="G28" s="24">
        <f t="shared" si="0"/>
        <v>0</v>
      </c>
      <c r="H28" s="24"/>
      <c r="I28" s="24">
        <f t="shared" si="1"/>
        <v>0</v>
      </c>
      <c r="J28" s="24"/>
    </row>
    <row r="29" spans="1:10" ht="21.75" customHeight="1">
      <c r="A29" s="21" t="s">
        <v>187</v>
      </c>
      <c r="B29" s="22" t="s">
        <v>188</v>
      </c>
      <c r="C29" s="22" t="s">
        <v>189</v>
      </c>
      <c r="D29" s="22" t="s">
        <v>33</v>
      </c>
      <c r="E29" s="23">
        <v>109</v>
      </c>
      <c r="F29" s="24"/>
      <c r="G29" s="24">
        <f t="shared" si="0"/>
        <v>0</v>
      </c>
      <c r="H29" s="24"/>
      <c r="I29" s="24">
        <f t="shared" si="1"/>
        <v>0</v>
      </c>
      <c r="J29" s="24"/>
    </row>
    <row r="30" spans="1:10" ht="20.25" customHeight="1">
      <c r="A30" s="21" t="s">
        <v>190</v>
      </c>
      <c r="B30" s="22" t="s">
        <v>191</v>
      </c>
      <c r="C30" s="22" t="s">
        <v>192</v>
      </c>
      <c r="D30" s="22" t="s">
        <v>33</v>
      </c>
      <c r="E30" s="23">
        <v>138</v>
      </c>
      <c r="F30" s="24"/>
      <c r="G30" s="24">
        <f t="shared" si="0"/>
        <v>0</v>
      </c>
      <c r="H30" s="24"/>
      <c r="I30" s="24">
        <f t="shared" si="1"/>
        <v>0</v>
      </c>
      <c r="J30" s="24"/>
    </row>
    <row r="31" spans="1:10" ht="33.75" customHeight="1">
      <c r="A31" s="21" t="s">
        <v>193</v>
      </c>
      <c r="B31" s="22" t="s">
        <v>194</v>
      </c>
      <c r="C31" s="22" t="s">
        <v>195</v>
      </c>
      <c r="D31" s="22" t="s">
        <v>33</v>
      </c>
      <c r="E31" s="23">
        <v>44</v>
      </c>
      <c r="F31" s="24"/>
      <c r="G31" s="24">
        <f t="shared" si="0"/>
        <v>0</v>
      </c>
      <c r="H31" s="24"/>
      <c r="I31" s="24">
        <f t="shared" si="1"/>
        <v>0</v>
      </c>
      <c r="J31" s="24"/>
    </row>
    <row r="32" spans="1:10" ht="32.25" customHeight="1">
      <c r="A32" s="21" t="s">
        <v>196</v>
      </c>
      <c r="B32" s="22" t="s">
        <v>194</v>
      </c>
      <c r="C32" s="22" t="s">
        <v>197</v>
      </c>
      <c r="D32" s="22" t="s">
        <v>33</v>
      </c>
      <c r="E32" s="23">
        <v>44</v>
      </c>
      <c r="F32" s="24"/>
      <c r="G32" s="24">
        <f t="shared" si="0"/>
        <v>0</v>
      </c>
      <c r="H32" s="24"/>
      <c r="I32" s="24">
        <f t="shared" si="1"/>
        <v>0</v>
      </c>
      <c r="J32" s="24"/>
    </row>
    <row r="33" spans="1:10">
      <c r="A33" s="21" t="s">
        <v>198</v>
      </c>
      <c r="B33" s="22" t="s">
        <v>199</v>
      </c>
      <c r="C33" s="22"/>
      <c r="D33" s="22" t="s">
        <v>33</v>
      </c>
      <c r="E33" s="23">
        <v>18</v>
      </c>
      <c r="F33" s="24"/>
      <c r="G33" s="24">
        <f t="shared" si="0"/>
        <v>0</v>
      </c>
      <c r="H33" s="24"/>
      <c r="I33" s="24">
        <f t="shared" si="1"/>
        <v>0</v>
      </c>
      <c r="J33" s="24"/>
    </row>
    <row r="34" spans="1:10">
      <c r="A34" s="21" t="s">
        <v>200</v>
      </c>
      <c r="B34" s="22" t="s">
        <v>201</v>
      </c>
      <c r="C34" s="22"/>
      <c r="D34" s="22" t="s">
        <v>33</v>
      </c>
      <c r="E34" s="23">
        <v>10</v>
      </c>
      <c r="F34" s="24"/>
      <c r="G34" s="24">
        <f t="shared" si="0"/>
        <v>0</v>
      </c>
      <c r="H34" s="24"/>
      <c r="I34" s="24">
        <f t="shared" si="1"/>
        <v>0</v>
      </c>
      <c r="J34" s="24"/>
    </row>
    <row r="35" spans="1:10">
      <c r="A35" s="21" t="s">
        <v>202</v>
      </c>
      <c r="B35" s="22" t="s">
        <v>203</v>
      </c>
      <c r="C35" s="22"/>
      <c r="D35" s="22" t="s">
        <v>33</v>
      </c>
      <c r="E35" s="23">
        <v>10</v>
      </c>
      <c r="F35" s="24"/>
      <c r="G35" s="24">
        <f t="shared" si="0"/>
        <v>0</v>
      </c>
      <c r="H35" s="24"/>
      <c r="I35" s="24">
        <f t="shared" si="1"/>
        <v>0</v>
      </c>
      <c r="J35" s="24"/>
    </row>
    <row r="36" spans="1:10" ht="40.5">
      <c r="A36" s="21" t="s">
        <v>204</v>
      </c>
      <c r="B36" s="22" t="s">
        <v>205</v>
      </c>
      <c r="C36" s="22" t="s">
        <v>206</v>
      </c>
      <c r="D36" s="22" t="s">
        <v>33</v>
      </c>
      <c r="E36" s="23">
        <v>80</v>
      </c>
      <c r="F36" s="24"/>
      <c r="G36" s="24">
        <f>E36*F36</f>
        <v>0</v>
      </c>
      <c r="H36" s="24"/>
      <c r="I36" s="24">
        <f t="shared" si="1"/>
        <v>0</v>
      </c>
      <c r="J36" s="24"/>
    </row>
    <row r="37" spans="1:10" ht="27">
      <c r="A37" s="21" t="s">
        <v>207</v>
      </c>
      <c r="B37" s="22" t="s">
        <v>208</v>
      </c>
      <c r="C37" s="22" t="s">
        <v>209</v>
      </c>
      <c r="D37" s="22" t="s">
        <v>33</v>
      </c>
      <c r="E37" s="23">
        <v>13</v>
      </c>
      <c r="F37" s="24"/>
      <c r="G37" s="24">
        <f t="shared" si="0"/>
        <v>0</v>
      </c>
      <c r="H37" s="24"/>
      <c r="I37" s="24">
        <f t="shared" si="1"/>
        <v>0</v>
      </c>
      <c r="J37" s="24"/>
    </row>
    <row r="38" spans="1:10" ht="27">
      <c r="A38" s="21" t="s">
        <v>210</v>
      </c>
      <c r="B38" s="22" t="s">
        <v>208</v>
      </c>
      <c r="C38" s="22" t="s">
        <v>211</v>
      </c>
      <c r="D38" s="22" t="s">
        <v>33</v>
      </c>
      <c r="E38" s="23">
        <v>79</v>
      </c>
      <c r="F38" s="24"/>
      <c r="G38" s="24">
        <f t="shared" si="0"/>
        <v>0</v>
      </c>
      <c r="H38" s="24"/>
      <c r="I38" s="24">
        <f t="shared" si="1"/>
        <v>0</v>
      </c>
      <c r="J38" s="24"/>
    </row>
    <row r="39" spans="1:10" ht="27">
      <c r="A39" s="21" t="s">
        <v>212</v>
      </c>
      <c r="B39" s="22" t="s">
        <v>213</v>
      </c>
      <c r="C39" s="22" t="s">
        <v>214</v>
      </c>
      <c r="D39" s="22" t="s">
        <v>33</v>
      </c>
      <c r="E39" s="23">
        <v>122</v>
      </c>
      <c r="F39" s="24"/>
      <c r="G39" s="24">
        <f t="shared" si="0"/>
        <v>0</v>
      </c>
      <c r="H39" s="24"/>
      <c r="I39" s="24">
        <f t="shared" si="1"/>
        <v>0</v>
      </c>
      <c r="J39" s="24"/>
    </row>
    <row r="40" spans="1:10" ht="27">
      <c r="A40" s="21" t="s">
        <v>215</v>
      </c>
      <c r="B40" s="22" t="s">
        <v>216</v>
      </c>
      <c r="C40" s="22" t="s">
        <v>217</v>
      </c>
      <c r="D40" s="22" t="s">
        <v>33</v>
      </c>
      <c r="E40" s="23">
        <v>160</v>
      </c>
      <c r="F40" s="24"/>
      <c r="G40" s="24">
        <f t="shared" si="0"/>
        <v>0</v>
      </c>
      <c r="H40" s="24"/>
      <c r="I40" s="24">
        <f t="shared" si="1"/>
        <v>0</v>
      </c>
      <c r="J40" s="24"/>
    </row>
    <row r="41" spans="1:10" ht="27">
      <c r="A41" s="21" t="s">
        <v>218</v>
      </c>
      <c r="B41" s="22" t="s">
        <v>219</v>
      </c>
      <c r="C41" s="22" t="s">
        <v>220</v>
      </c>
      <c r="D41" s="22" t="s">
        <v>33</v>
      </c>
      <c r="E41" s="23">
        <v>60</v>
      </c>
      <c r="F41" s="24"/>
      <c r="G41" s="24">
        <f t="shared" si="0"/>
        <v>0</v>
      </c>
      <c r="H41" s="24"/>
      <c r="I41" s="24">
        <f t="shared" si="1"/>
        <v>0</v>
      </c>
      <c r="J41" s="24"/>
    </row>
    <row r="42" spans="1:10" ht="27">
      <c r="A42" s="21" t="s">
        <v>221</v>
      </c>
      <c r="B42" s="22" t="s">
        <v>222</v>
      </c>
      <c r="C42" s="22" t="s">
        <v>223</v>
      </c>
      <c r="D42" s="22" t="s">
        <v>33</v>
      </c>
      <c r="E42" s="23">
        <v>24</v>
      </c>
      <c r="F42" s="24"/>
      <c r="G42" s="24">
        <f t="shared" si="0"/>
        <v>0</v>
      </c>
      <c r="H42" s="24"/>
      <c r="I42" s="24">
        <f t="shared" si="1"/>
        <v>0</v>
      </c>
      <c r="J42" s="24"/>
    </row>
    <row r="43" spans="1:10" ht="31.5" customHeight="1">
      <c r="A43" s="21" t="s">
        <v>291</v>
      </c>
      <c r="B43" s="18" t="s">
        <v>292</v>
      </c>
      <c r="C43" s="31"/>
      <c r="D43" s="22" t="s">
        <v>33</v>
      </c>
      <c r="E43" s="32">
        <v>8</v>
      </c>
      <c r="F43" s="33"/>
      <c r="G43" s="24">
        <f t="shared" si="0"/>
        <v>0</v>
      </c>
      <c r="H43" s="24"/>
      <c r="I43" s="24">
        <f t="shared" si="1"/>
        <v>0</v>
      </c>
      <c r="J43" s="24"/>
    </row>
    <row r="44" spans="1:10" ht="21.75" customHeight="1">
      <c r="A44" s="52" t="s">
        <v>224</v>
      </c>
      <c r="B44" s="53"/>
      <c r="C44" s="53"/>
      <c r="D44" s="53"/>
      <c r="E44" s="53"/>
      <c r="F44" s="54"/>
      <c r="G44" s="25">
        <f>SUM(G6:G43)</f>
        <v>0</v>
      </c>
      <c r="H44" s="25">
        <f>SUM(H6:H42)</f>
        <v>0</v>
      </c>
      <c r="I44" s="25">
        <f>SUM(I6:I43)</f>
        <v>0</v>
      </c>
      <c r="J44" s="25"/>
    </row>
    <row r="45" spans="1:10" ht="30.75" customHeight="1">
      <c r="A45" s="52" t="s">
        <v>225</v>
      </c>
      <c r="B45" s="53"/>
      <c r="C45" s="53"/>
      <c r="D45" s="53"/>
      <c r="E45" s="53"/>
      <c r="F45" s="53"/>
      <c r="G45" s="53"/>
      <c r="H45" s="53"/>
      <c r="I45" s="54"/>
      <c r="J45" s="24"/>
    </row>
    <row r="46" spans="1:10">
      <c r="A46" s="26" t="s">
        <v>226</v>
      </c>
      <c r="B46" s="22" t="s">
        <v>124</v>
      </c>
      <c r="C46" s="22" t="s">
        <v>125</v>
      </c>
      <c r="D46" s="22" t="s">
        <v>33</v>
      </c>
      <c r="E46" s="23">
        <v>2</v>
      </c>
      <c r="F46" s="24"/>
      <c r="G46" s="24">
        <f>E46*F46</f>
        <v>0</v>
      </c>
      <c r="H46" s="24"/>
      <c r="I46" s="24">
        <f>G46+H46</f>
        <v>0</v>
      </c>
      <c r="J46" s="24"/>
    </row>
    <row r="47" spans="1:10">
      <c r="A47" s="26" t="s">
        <v>227</v>
      </c>
      <c r="B47" s="22" t="s">
        <v>127</v>
      </c>
      <c r="C47" s="22" t="s">
        <v>128</v>
      </c>
      <c r="D47" s="22" t="s">
        <v>33</v>
      </c>
      <c r="E47" s="23">
        <v>2</v>
      </c>
      <c r="F47" s="24"/>
      <c r="G47" s="24">
        <f t="shared" ref="G47:G76" si="2">E47*F47</f>
        <v>0</v>
      </c>
      <c r="H47" s="24"/>
      <c r="I47" s="24">
        <f t="shared" ref="I47:I76" si="3">G47+H47</f>
        <v>0</v>
      </c>
      <c r="J47" s="24"/>
    </row>
    <row r="48" spans="1:10">
      <c r="A48" s="26" t="s">
        <v>228</v>
      </c>
      <c r="B48" s="22" t="s">
        <v>130</v>
      </c>
      <c r="C48" s="22" t="s">
        <v>131</v>
      </c>
      <c r="D48" s="22" t="s">
        <v>33</v>
      </c>
      <c r="E48" s="23">
        <v>4</v>
      </c>
      <c r="F48" s="24"/>
      <c r="G48" s="24">
        <f t="shared" si="2"/>
        <v>0</v>
      </c>
      <c r="H48" s="24"/>
      <c r="I48" s="24">
        <f t="shared" si="3"/>
        <v>0</v>
      </c>
      <c r="J48" s="24"/>
    </row>
    <row r="49" spans="1:10">
      <c r="A49" s="26" t="s">
        <v>229</v>
      </c>
      <c r="B49" s="22" t="s">
        <v>133</v>
      </c>
      <c r="C49" s="22" t="s">
        <v>134</v>
      </c>
      <c r="D49" s="22" t="s">
        <v>33</v>
      </c>
      <c r="E49" s="23">
        <v>2</v>
      </c>
      <c r="F49" s="24"/>
      <c r="G49" s="24">
        <f t="shared" si="2"/>
        <v>0</v>
      </c>
      <c r="H49" s="24"/>
      <c r="I49" s="24">
        <f t="shared" si="3"/>
        <v>0</v>
      </c>
      <c r="J49" s="24"/>
    </row>
    <row r="50" spans="1:10">
      <c r="A50" s="26" t="s">
        <v>230</v>
      </c>
      <c r="B50" s="22" t="s">
        <v>292</v>
      </c>
      <c r="C50" s="22"/>
      <c r="D50" s="22" t="s">
        <v>33</v>
      </c>
      <c r="E50" s="23">
        <v>4</v>
      </c>
      <c r="F50" s="24"/>
      <c r="G50" s="24">
        <f t="shared" si="2"/>
        <v>0</v>
      </c>
      <c r="H50" s="24"/>
      <c r="I50" s="24">
        <f t="shared" si="3"/>
        <v>0</v>
      </c>
      <c r="J50" s="24"/>
    </row>
    <row r="51" spans="1:10">
      <c r="A51" s="26" t="s">
        <v>231</v>
      </c>
      <c r="B51" s="22" t="s">
        <v>136</v>
      </c>
      <c r="C51" s="22" t="s">
        <v>137</v>
      </c>
      <c r="D51" s="22" t="s">
        <v>33</v>
      </c>
      <c r="E51" s="23">
        <v>2</v>
      </c>
      <c r="F51" s="24"/>
      <c r="G51" s="24">
        <f t="shared" si="2"/>
        <v>0</v>
      </c>
      <c r="H51" s="24"/>
      <c r="I51" s="24">
        <f t="shared" si="3"/>
        <v>0</v>
      </c>
      <c r="J51" s="24"/>
    </row>
    <row r="52" spans="1:10">
      <c r="A52" s="26" t="s">
        <v>232</v>
      </c>
      <c r="B52" s="22" t="s">
        <v>139</v>
      </c>
      <c r="C52" s="22" t="s">
        <v>140</v>
      </c>
      <c r="D52" s="22" t="s">
        <v>33</v>
      </c>
      <c r="E52" s="23">
        <v>2</v>
      </c>
      <c r="F52" s="24"/>
      <c r="G52" s="24">
        <f t="shared" si="2"/>
        <v>0</v>
      </c>
      <c r="H52" s="24"/>
      <c r="I52" s="24">
        <f t="shared" si="3"/>
        <v>0</v>
      </c>
      <c r="J52" s="24"/>
    </row>
    <row r="53" spans="1:10">
      <c r="A53" s="26" t="s">
        <v>233</v>
      </c>
      <c r="B53" s="22" t="s">
        <v>142</v>
      </c>
      <c r="C53" s="22" t="s">
        <v>143</v>
      </c>
      <c r="D53" s="22" t="s">
        <v>33</v>
      </c>
      <c r="E53" s="23">
        <v>2</v>
      </c>
      <c r="F53" s="24"/>
      <c r="G53" s="24">
        <f t="shared" si="2"/>
        <v>0</v>
      </c>
      <c r="H53" s="24"/>
      <c r="I53" s="24">
        <f t="shared" si="3"/>
        <v>0</v>
      </c>
      <c r="J53" s="24"/>
    </row>
    <row r="54" spans="1:10">
      <c r="A54" s="26" t="s">
        <v>234</v>
      </c>
      <c r="B54" s="22" t="s">
        <v>145</v>
      </c>
      <c r="C54" s="22" t="s">
        <v>146</v>
      </c>
      <c r="D54" s="22" t="s">
        <v>33</v>
      </c>
      <c r="E54" s="23">
        <v>2</v>
      </c>
      <c r="F54" s="24"/>
      <c r="G54" s="24">
        <f t="shared" si="2"/>
        <v>0</v>
      </c>
      <c r="H54" s="24"/>
      <c r="I54" s="24">
        <f t="shared" si="3"/>
        <v>0</v>
      </c>
      <c r="J54" s="24"/>
    </row>
    <row r="55" spans="1:10">
      <c r="A55" s="26" t="s">
        <v>235</v>
      </c>
      <c r="B55" s="22" t="s">
        <v>148</v>
      </c>
      <c r="C55" s="22" t="s">
        <v>149</v>
      </c>
      <c r="D55" s="22" t="s">
        <v>33</v>
      </c>
      <c r="E55" s="23">
        <v>2</v>
      </c>
      <c r="F55" s="24"/>
      <c r="G55" s="24">
        <f t="shared" si="2"/>
        <v>0</v>
      </c>
      <c r="H55" s="24"/>
      <c r="I55" s="24">
        <f t="shared" si="3"/>
        <v>0</v>
      </c>
      <c r="J55" s="24"/>
    </row>
    <row r="56" spans="1:10">
      <c r="A56" s="26" t="s">
        <v>236</v>
      </c>
      <c r="B56" s="22" t="s">
        <v>151</v>
      </c>
      <c r="C56" s="22" t="s">
        <v>152</v>
      </c>
      <c r="D56" s="22" t="s">
        <v>33</v>
      </c>
      <c r="E56" s="23">
        <v>4</v>
      </c>
      <c r="F56" s="24"/>
      <c r="G56" s="24">
        <f t="shared" si="2"/>
        <v>0</v>
      </c>
      <c r="H56" s="24"/>
      <c r="I56" s="24">
        <f t="shared" si="3"/>
        <v>0</v>
      </c>
      <c r="J56" s="24"/>
    </row>
    <row r="57" spans="1:10">
      <c r="A57" s="26" t="s">
        <v>237</v>
      </c>
      <c r="B57" s="22" t="s">
        <v>154</v>
      </c>
      <c r="C57" s="22"/>
      <c r="D57" s="22" t="s">
        <v>33</v>
      </c>
      <c r="E57" s="23">
        <v>60</v>
      </c>
      <c r="F57" s="24"/>
      <c r="G57" s="24">
        <f t="shared" si="2"/>
        <v>0</v>
      </c>
      <c r="H57" s="24"/>
      <c r="I57" s="24">
        <f t="shared" si="3"/>
        <v>0</v>
      </c>
      <c r="J57" s="24"/>
    </row>
    <row r="58" spans="1:10">
      <c r="A58" s="26" t="s">
        <v>238</v>
      </c>
      <c r="B58" s="22" t="s">
        <v>156</v>
      </c>
      <c r="C58" s="22"/>
      <c r="D58" s="22" t="s">
        <v>33</v>
      </c>
      <c r="E58" s="23">
        <v>9</v>
      </c>
      <c r="F58" s="24"/>
      <c r="G58" s="24">
        <f t="shared" si="2"/>
        <v>0</v>
      </c>
      <c r="H58" s="24"/>
      <c r="I58" s="24">
        <f t="shared" si="3"/>
        <v>0</v>
      </c>
      <c r="J58" s="24"/>
    </row>
    <row r="59" spans="1:10">
      <c r="A59" s="26" t="s">
        <v>239</v>
      </c>
      <c r="B59" s="22" t="s">
        <v>158</v>
      </c>
      <c r="C59" s="22"/>
      <c r="D59" s="22" t="s">
        <v>33</v>
      </c>
      <c r="E59" s="23">
        <v>5</v>
      </c>
      <c r="F59" s="24"/>
      <c r="G59" s="24">
        <f t="shared" si="2"/>
        <v>0</v>
      </c>
      <c r="H59" s="24"/>
      <c r="I59" s="24">
        <f t="shared" si="3"/>
        <v>0</v>
      </c>
      <c r="J59" s="24"/>
    </row>
    <row r="60" spans="1:10">
      <c r="A60" s="26" t="s">
        <v>240</v>
      </c>
      <c r="B60" s="22" t="s">
        <v>160</v>
      </c>
      <c r="C60" s="22"/>
      <c r="D60" s="22" t="s">
        <v>33</v>
      </c>
      <c r="E60" s="23">
        <v>5</v>
      </c>
      <c r="F60" s="24"/>
      <c r="G60" s="24">
        <f t="shared" si="2"/>
        <v>0</v>
      </c>
      <c r="H60" s="24"/>
      <c r="I60" s="24">
        <f t="shared" si="3"/>
        <v>0</v>
      </c>
      <c r="J60" s="24"/>
    </row>
    <row r="61" spans="1:10">
      <c r="A61" s="26" t="s">
        <v>241</v>
      </c>
      <c r="B61" s="22" t="s">
        <v>162</v>
      </c>
      <c r="C61" s="22"/>
      <c r="D61" s="22" t="s">
        <v>33</v>
      </c>
      <c r="E61" s="23">
        <v>2</v>
      </c>
      <c r="F61" s="24"/>
      <c r="G61" s="24">
        <f t="shared" si="2"/>
        <v>0</v>
      </c>
      <c r="H61" s="24"/>
      <c r="I61" s="24">
        <f t="shared" si="3"/>
        <v>0</v>
      </c>
      <c r="J61" s="24"/>
    </row>
    <row r="62" spans="1:10">
      <c r="A62" s="26" t="s">
        <v>242</v>
      </c>
      <c r="B62" s="22" t="s">
        <v>164</v>
      </c>
      <c r="C62" s="22" t="s">
        <v>165</v>
      </c>
      <c r="D62" s="22" t="s">
        <v>33</v>
      </c>
      <c r="E62" s="23">
        <v>4</v>
      </c>
      <c r="F62" s="24"/>
      <c r="G62" s="24">
        <f t="shared" si="2"/>
        <v>0</v>
      </c>
      <c r="H62" s="24"/>
      <c r="I62" s="24">
        <f t="shared" si="3"/>
        <v>0</v>
      </c>
      <c r="J62" s="24"/>
    </row>
    <row r="63" spans="1:10">
      <c r="A63" s="26" t="s">
        <v>243</v>
      </c>
      <c r="B63" s="22" t="s">
        <v>167</v>
      </c>
      <c r="C63" s="22" t="s">
        <v>168</v>
      </c>
      <c r="D63" s="22" t="s">
        <v>33</v>
      </c>
      <c r="E63" s="23">
        <v>12</v>
      </c>
      <c r="F63" s="24"/>
      <c r="G63" s="24">
        <f t="shared" si="2"/>
        <v>0</v>
      </c>
      <c r="H63" s="24"/>
      <c r="I63" s="24">
        <f t="shared" si="3"/>
        <v>0</v>
      </c>
      <c r="J63" s="24"/>
    </row>
    <row r="64" spans="1:10">
      <c r="A64" s="26" t="s">
        <v>244</v>
      </c>
      <c r="B64" s="22" t="s">
        <v>170</v>
      </c>
      <c r="C64" s="22" t="s">
        <v>171</v>
      </c>
      <c r="D64" s="22" t="s">
        <v>33</v>
      </c>
      <c r="E64" s="23">
        <v>2</v>
      </c>
      <c r="F64" s="24"/>
      <c r="G64" s="24">
        <f t="shared" si="2"/>
        <v>0</v>
      </c>
      <c r="H64" s="24"/>
      <c r="I64" s="24">
        <f t="shared" si="3"/>
        <v>0</v>
      </c>
      <c r="J64" s="24"/>
    </row>
    <row r="65" spans="1:10">
      <c r="A65" s="26" t="s">
        <v>245</v>
      </c>
      <c r="B65" s="22" t="s">
        <v>173</v>
      </c>
      <c r="C65" s="22" t="s">
        <v>174</v>
      </c>
      <c r="D65" s="22" t="s">
        <v>33</v>
      </c>
      <c r="E65" s="23">
        <v>2</v>
      </c>
      <c r="F65" s="24"/>
      <c r="G65" s="24">
        <f t="shared" si="2"/>
        <v>0</v>
      </c>
      <c r="H65" s="24"/>
      <c r="I65" s="24">
        <f t="shared" si="3"/>
        <v>0</v>
      </c>
      <c r="J65" s="24"/>
    </row>
    <row r="66" spans="1:10">
      <c r="A66" s="26" t="s">
        <v>246</v>
      </c>
      <c r="B66" s="22" t="s">
        <v>176</v>
      </c>
      <c r="C66" s="22" t="s">
        <v>177</v>
      </c>
      <c r="D66" s="22" t="s">
        <v>33</v>
      </c>
      <c r="E66" s="23">
        <v>12</v>
      </c>
      <c r="F66" s="24"/>
      <c r="G66" s="24">
        <f t="shared" si="2"/>
        <v>0</v>
      </c>
      <c r="H66" s="24"/>
      <c r="I66" s="24">
        <f t="shared" si="3"/>
        <v>0</v>
      </c>
      <c r="J66" s="24"/>
    </row>
    <row r="67" spans="1:10">
      <c r="A67" s="26" t="s">
        <v>247</v>
      </c>
      <c r="B67" s="22" t="s">
        <v>179</v>
      </c>
      <c r="C67" s="22" t="s">
        <v>180</v>
      </c>
      <c r="D67" s="22" t="s">
        <v>33</v>
      </c>
      <c r="E67" s="23">
        <v>4</v>
      </c>
      <c r="F67" s="24"/>
      <c r="G67" s="24">
        <f t="shared" si="2"/>
        <v>0</v>
      </c>
      <c r="H67" s="24"/>
      <c r="I67" s="24">
        <f t="shared" si="3"/>
        <v>0</v>
      </c>
      <c r="J67" s="24"/>
    </row>
    <row r="68" spans="1:10">
      <c r="A68" s="26" t="s">
        <v>248</v>
      </c>
      <c r="B68" s="22" t="s">
        <v>182</v>
      </c>
      <c r="C68" s="22" t="s">
        <v>183</v>
      </c>
      <c r="D68" s="22" t="s">
        <v>33</v>
      </c>
      <c r="E68" s="23">
        <v>6</v>
      </c>
      <c r="F68" s="24"/>
      <c r="G68" s="24">
        <f t="shared" si="2"/>
        <v>0</v>
      </c>
      <c r="H68" s="24"/>
      <c r="I68" s="24">
        <f t="shared" si="3"/>
        <v>0</v>
      </c>
      <c r="J68" s="24"/>
    </row>
    <row r="69" spans="1:10">
      <c r="A69" s="26" t="s">
        <v>249</v>
      </c>
      <c r="B69" s="22" t="s">
        <v>185</v>
      </c>
      <c r="C69" s="22" t="s">
        <v>186</v>
      </c>
      <c r="D69" s="22" t="s">
        <v>33</v>
      </c>
      <c r="E69" s="23">
        <v>2</v>
      </c>
      <c r="F69" s="24"/>
      <c r="G69" s="24">
        <f t="shared" si="2"/>
        <v>0</v>
      </c>
      <c r="H69" s="24"/>
      <c r="I69" s="24">
        <f t="shared" si="3"/>
        <v>0</v>
      </c>
      <c r="J69" s="24"/>
    </row>
    <row r="70" spans="1:10">
      <c r="A70" s="26" t="s">
        <v>250</v>
      </c>
      <c r="B70" s="22" t="s">
        <v>188</v>
      </c>
      <c r="C70" s="22" t="s">
        <v>189</v>
      </c>
      <c r="D70" s="22" t="s">
        <v>33</v>
      </c>
      <c r="E70" s="23">
        <v>40</v>
      </c>
      <c r="F70" s="24"/>
      <c r="G70" s="24">
        <f t="shared" si="2"/>
        <v>0</v>
      </c>
      <c r="H70" s="24"/>
      <c r="I70" s="24">
        <f t="shared" si="3"/>
        <v>0</v>
      </c>
      <c r="J70" s="24"/>
    </row>
    <row r="71" spans="1:10">
      <c r="A71" s="26" t="s">
        <v>251</v>
      </c>
      <c r="B71" s="22" t="s">
        <v>191</v>
      </c>
      <c r="C71" s="22" t="s">
        <v>192</v>
      </c>
      <c r="D71" s="22" t="s">
        <v>33</v>
      </c>
      <c r="E71" s="23">
        <v>20</v>
      </c>
      <c r="F71" s="24"/>
      <c r="G71" s="24">
        <f t="shared" si="2"/>
        <v>0</v>
      </c>
      <c r="H71" s="24"/>
      <c r="I71" s="24">
        <f t="shared" si="3"/>
        <v>0</v>
      </c>
      <c r="J71" s="24"/>
    </row>
    <row r="72" spans="1:10" ht="27">
      <c r="A72" s="26" t="s">
        <v>252</v>
      </c>
      <c r="B72" s="22" t="s">
        <v>194</v>
      </c>
      <c r="C72" s="22" t="s">
        <v>195</v>
      </c>
      <c r="D72" s="22" t="s">
        <v>33</v>
      </c>
      <c r="E72" s="23">
        <v>6</v>
      </c>
      <c r="F72" s="24"/>
      <c r="G72" s="24">
        <f t="shared" si="2"/>
        <v>0</v>
      </c>
      <c r="H72" s="24"/>
      <c r="I72" s="24">
        <f t="shared" si="3"/>
        <v>0</v>
      </c>
      <c r="J72" s="24"/>
    </row>
    <row r="73" spans="1:10">
      <c r="A73" s="26" t="s">
        <v>253</v>
      </c>
      <c r="B73" s="22" t="s">
        <v>199</v>
      </c>
      <c r="C73" s="22"/>
      <c r="D73" s="22" t="s">
        <v>33</v>
      </c>
      <c r="E73" s="23">
        <v>2</v>
      </c>
      <c r="F73" s="24"/>
      <c r="G73" s="24">
        <f t="shared" si="2"/>
        <v>0</v>
      </c>
      <c r="H73" s="24"/>
      <c r="I73" s="24">
        <f t="shared" si="3"/>
        <v>0</v>
      </c>
      <c r="J73" s="24"/>
    </row>
    <row r="74" spans="1:10">
      <c r="A74" s="26" t="s">
        <v>255</v>
      </c>
      <c r="B74" s="22" t="s">
        <v>254</v>
      </c>
      <c r="C74" s="22"/>
      <c r="D74" s="22" t="s">
        <v>33</v>
      </c>
      <c r="E74" s="23">
        <v>4</v>
      </c>
      <c r="F74" s="24"/>
      <c r="G74" s="24">
        <f t="shared" si="2"/>
        <v>0</v>
      </c>
      <c r="H74" s="24"/>
      <c r="I74" s="24">
        <f t="shared" si="3"/>
        <v>0</v>
      </c>
      <c r="J74" s="24"/>
    </row>
    <row r="75" spans="1:10">
      <c r="A75" s="26" t="s">
        <v>257</v>
      </c>
      <c r="B75" s="22" t="s">
        <v>256</v>
      </c>
      <c r="C75" s="22"/>
      <c r="D75" s="22" t="s">
        <v>33</v>
      </c>
      <c r="E75" s="23">
        <v>2</v>
      </c>
      <c r="F75" s="24"/>
      <c r="G75" s="24">
        <f t="shared" si="2"/>
        <v>0</v>
      </c>
      <c r="H75" s="24"/>
      <c r="I75" s="24">
        <f t="shared" si="3"/>
        <v>0</v>
      </c>
      <c r="J75" s="24"/>
    </row>
    <row r="76" spans="1:10" ht="27">
      <c r="A76" s="26" t="s">
        <v>294</v>
      </c>
      <c r="B76" s="22" t="s">
        <v>208</v>
      </c>
      <c r="C76" s="22" t="s">
        <v>258</v>
      </c>
      <c r="D76" s="22" t="s">
        <v>33</v>
      </c>
      <c r="E76" s="23">
        <v>30</v>
      </c>
      <c r="F76" s="24"/>
      <c r="G76" s="24">
        <f t="shared" si="2"/>
        <v>0</v>
      </c>
      <c r="H76" s="24"/>
      <c r="I76" s="24">
        <f t="shared" si="3"/>
        <v>0</v>
      </c>
      <c r="J76" s="24"/>
    </row>
    <row r="77" spans="1:10" ht="28.5" customHeight="1">
      <c r="A77" s="52" t="s">
        <v>259</v>
      </c>
      <c r="B77" s="53"/>
      <c r="C77" s="53"/>
      <c r="D77" s="53"/>
      <c r="E77" s="53"/>
      <c r="F77" s="54"/>
      <c r="G77" s="25">
        <f>SUM(G46:G76)</f>
        <v>0</v>
      </c>
      <c r="H77" s="25">
        <f>SUM(H46:H76)</f>
        <v>0</v>
      </c>
      <c r="I77" s="25">
        <f>SUM(I46:I76)</f>
        <v>0</v>
      </c>
      <c r="J77" s="25"/>
    </row>
    <row r="78" spans="1:10" ht="24" customHeight="1">
      <c r="A78" s="52" t="s">
        <v>260</v>
      </c>
      <c r="B78" s="53"/>
      <c r="C78" s="53"/>
      <c r="D78" s="53"/>
      <c r="E78" s="53"/>
      <c r="F78" s="53"/>
      <c r="G78" s="53"/>
      <c r="H78" s="53"/>
      <c r="I78" s="53"/>
      <c r="J78" s="54"/>
    </row>
    <row r="79" spans="1:10">
      <c r="A79" s="26" t="s">
        <v>261</v>
      </c>
      <c r="B79" s="22" t="s">
        <v>124</v>
      </c>
      <c r="C79" s="22" t="s">
        <v>125</v>
      </c>
      <c r="D79" s="22" t="s">
        <v>33</v>
      </c>
      <c r="E79" s="23">
        <v>2</v>
      </c>
      <c r="F79" s="24"/>
      <c r="G79" s="24">
        <f ca="1">E79*F79+G79:G95</f>
        <v>0</v>
      </c>
      <c r="H79" s="24"/>
      <c r="I79" s="24">
        <f ca="1">G79+H79</f>
        <v>0</v>
      </c>
      <c r="J79" s="24"/>
    </row>
    <row r="80" spans="1:10">
      <c r="A80" s="26" t="s">
        <v>262</v>
      </c>
      <c r="B80" s="22" t="s">
        <v>127</v>
      </c>
      <c r="C80" s="22" t="s">
        <v>128</v>
      </c>
      <c r="D80" s="22" t="s">
        <v>33</v>
      </c>
      <c r="E80" s="23">
        <v>2</v>
      </c>
      <c r="F80" s="24"/>
      <c r="G80" s="24">
        <f ca="1">E80*F80+G80:G96</f>
        <v>0</v>
      </c>
      <c r="H80" s="24"/>
      <c r="I80" s="24">
        <f t="shared" ref="I80:I103" ca="1" si="4">G80+H80</f>
        <v>0</v>
      </c>
      <c r="J80" s="24"/>
    </row>
    <row r="81" spans="1:10">
      <c r="A81" s="26" t="s">
        <v>263</v>
      </c>
      <c r="B81" s="22" t="s">
        <v>130</v>
      </c>
      <c r="C81" s="22" t="s">
        <v>131</v>
      </c>
      <c r="D81" s="22" t="s">
        <v>33</v>
      </c>
      <c r="E81" s="23">
        <v>4</v>
      </c>
      <c r="F81" s="24"/>
      <c r="G81" s="24">
        <f>E81*F81</f>
        <v>0</v>
      </c>
      <c r="H81" s="24"/>
      <c r="I81" s="24">
        <f t="shared" si="4"/>
        <v>0</v>
      </c>
      <c r="J81" s="24"/>
    </row>
    <row r="82" spans="1:10">
      <c r="A82" s="26" t="s">
        <v>264</v>
      </c>
      <c r="B82" s="22" t="s">
        <v>133</v>
      </c>
      <c r="C82" s="22" t="s">
        <v>134</v>
      </c>
      <c r="D82" s="22" t="s">
        <v>33</v>
      </c>
      <c r="E82" s="23">
        <v>2</v>
      </c>
      <c r="F82" s="24"/>
      <c r="G82" s="24">
        <f t="shared" ref="G82:G103" si="5">E82*F82</f>
        <v>0</v>
      </c>
      <c r="H82" s="24"/>
      <c r="I82" s="24">
        <f t="shared" si="4"/>
        <v>0</v>
      </c>
      <c r="J82" s="24"/>
    </row>
    <row r="83" spans="1:10">
      <c r="A83" s="26" t="s">
        <v>265</v>
      </c>
      <c r="B83" s="22" t="s">
        <v>292</v>
      </c>
      <c r="C83" s="22"/>
      <c r="D83" s="22" t="s">
        <v>33</v>
      </c>
      <c r="E83" s="23">
        <v>2</v>
      </c>
      <c r="F83" s="24"/>
      <c r="G83" s="24">
        <f t="shared" ref="G83" si="6">E83*F83</f>
        <v>0</v>
      </c>
      <c r="H83" s="24"/>
      <c r="I83" s="24">
        <f t="shared" ref="I83" si="7">G83+H83</f>
        <v>0</v>
      </c>
      <c r="J83" s="24"/>
    </row>
    <row r="84" spans="1:10">
      <c r="A84" s="26" t="s">
        <v>266</v>
      </c>
      <c r="B84" s="22" t="s">
        <v>136</v>
      </c>
      <c r="C84" s="22" t="s">
        <v>137</v>
      </c>
      <c r="D84" s="22" t="s">
        <v>33</v>
      </c>
      <c r="E84" s="23">
        <v>2</v>
      </c>
      <c r="F84" s="24"/>
      <c r="G84" s="24">
        <f t="shared" si="5"/>
        <v>0</v>
      </c>
      <c r="H84" s="24"/>
      <c r="I84" s="24">
        <f t="shared" si="4"/>
        <v>0</v>
      </c>
      <c r="J84" s="24"/>
    </row>
    <row r="85" spans="1:10">
      <c r="A85" s="26" t="s">
        <v>267</v>
      </c>
      <c r="B85" s="22" t="s">
        <v>139</v>
      </c>
      <c r="C85" s="22" t="s">
        <v>140</v>
      </c>
      <c r="D85" s="22" t="s">
        <v>33</v>
      </c>
      <c r="E85" s="23">
        <v>9</v>
      </c>
      <c r="F85" s="24"/>
      <c r="G85" s="24">
        <f t="shared" si="5"/>
        <v>0</v>
      </c>
      <c r="H85" s="24"/>
      <c r="I85" s="24">
        <f t="shared" si="4"/>
        <v>0</v>
      </c>
      <c r="J85" s="24"/>
    </row>
    <row r="86" spans="1:10">
      <c r="A86" s="26" t="s">
        <v>268</v>
      </c>
      <c r="B86" s="22" t="s">
        <v>142</v>
      </c>
      <c r="C86" s="22" t="s">
        <v>143</v>
      </c>
      <c r="D86" s="22" t="s">
        <v>33</v>
      </c>
      <c r="E86" s="23">
        <v>5</v>
      </c>
      <c r="F86" s="24"/>
      <c r="G86" s="24">
        <f t="shared" si="5"/>
        <v>0</v>
      </c>
      <c r="H86" s="24"/>
      <c r="I86" s="24">
        <f t="shared" si="4"/>
        <v>0</v>
      </c>
      <c r="J86" s="24"/>
    </row>
    <row r="87" spans="1:10">
      <c r="A87" s="26" t="s">
        <v>269</v>
      </c>
      <c r="B87" s="22" t="s">
        <v>145</v>
      </c>
      <c r="C87" s="22" t="s">
        <v>146</v>
      </c>
      <c r="D87" s="22" t="s">
        <v>33</v>
      </c>
      <c r="E87" s="23">
        <v>5</v>
      </c>
      <c r="F87" s="24"/>
      <c r="G87" s="24">
        <f t="shared" si="5"/>
        <v>0</v>
      </c>
      <c r="H87" s="24"/>
      <c r="I87" s="24">
        <f t="shared" si="4"/>
        <v>0</v>
      </c>
      <c r="J87" s="24"/>
    </row>
    <row r="88" spans="1:10">
      <c r="A88" s="26" t="s">
        <v>270</v>
      </c>
      <c r="B88" s="22" t="s">
        <v>148</v>
      </c>
      <c r="C88" s="22" t="s">
        <v>149</v>
      </c>
      <c r="D88" s="22" t="s">
        <v>33</v>
      </c>
      <c r="E88" s="23">
        <v>4</v>
      </c>
      <c r="F88" s="24"/>
      <c r="G88" s="24">
        <f t="shared" si="5"/>
        <v>0</v>
      </c>
      <c r="H88" s="24"/>
      <c r="I88" s="24">
        <f t="shared" si="4"/>
        <v>0</v>
      </c>
      <c r="J88" s="24"/>
    </row>
    <row r="89" spans="1:10">
      <c r="A89" s="26" t="s">
        <v>271</v>
      </c>
      <c r="B89" s="22" t="s">
        <v>151</v>
      </c>
      <c r="C89" s="22" t="s">
        <v>152</v>
      </c>
      <c r="D89" s="22" t="s">
        <v>33</v>
      </c>
      <c r="E89" s="23">
        <v>4</v>
      </c>
      <c r="F89" s="24"/>
      <c r="G89" s="24">
        <f t="shared" si="5"/>
        <v>0</v>
      </c>
      <c r="H89" s="24"/>
      <c r="I89" s="24">
        <f t="shared" si="4"/>
        <v>0</v>
      </c>
      <c r="J89" s="24"/>
    </row>
    <row r="90" spans="1:10">
      <c r="A90" s="26" t="s">
        <v>272</v>
      </c>
      <c r="B90" s="22" t="s">
        <v>154</v>
      </c>
      <c r="C90" s="22"/>
      <c r="D90" s="22" t="s">
        <v>33</v>
      </c>
      <c r="E90" s="23">
        <v>224</v>
      </c>
      <c r="F90" s="24"/>
      <c r="G90" s="24">
        <f t="shared" si="5"/>
        <v>0</v>
      </c>
      <c r="H90" s="24"/>
      <c r="I90" s="24">
        <f t="shared" si="4"/>
        <v>0</v>
      </c>
      <c r="J90" s="24"/>
    </row>
    <row r="91" spans="1:10">
      <c r="A91" s="26" t="s">
        <v>273</v>
      </c>
      <c r="B91" s="22" t="s">
        <v>167</v>
      </c>
      <c r="C91" s="22" t="s">
        <v>168</v>
      </c>
      <c r="D91" s="22" t="s">
        <v>33</v>
      </c>
      <c r="E91" s="23">
        <v>87</v>
      </c>
      <c r="F91" s="24"/>
      <c r="G91" s="24">
        <f t="shared" si="5"/>
        <v>0</v>
      </c>
      <c r="H91" s="24"/>
      <c r="I91" s="24">
        <f t="shared" si="4"/>
        <v>0</v>
      </c>
      <c r="J91" s="24"/>
    </row>
    <row r="92" spans="1:10">
      <c r="A92" s="26" t="s">
        <v>274</v>
      </c>
      <c r="B92" s="22" t="s">
        <v>170</v>
      </c>
      <c r="C92" s="22" t="s">
        <v>171</v>
      </c>
      <c r="D92" s="22" t="s">
        <v>33</v>
      </c>
      <c r="E92" s="23">
        <v>97</v>
      </c>
      <c r="F92" s="24"/>
      <c r="G92" s="24">
        <f t="shared" si="5"/>
        <v>0</v>
      </c>
      <c r="H92" s="24"/>
      <c r="I92" s="24">
        <f t="shared" si="4"/>
        <v>0</v>
      </c>
      <c r="J92" s="24"/>
    </row>
    <row r="93" spans="1:10">
      <c r="A93" s="26" t="s">
        <v>275</v>
      </c>
      <c r="B93" s="22" t="s">
        <v>173</v>
      </c>
      <c r="C93" s="22" t="s">
        <v>174</v>
      </c>
      <c r="D93" s="22" t="s">
        <v>33</v>
      </c>
      <c r="E93" s="23">
        <v>4</v>
      </c>
      <c r="F93" s="24"/>
      <c r="G93" s="24">
        <f t="shared" si="5"/>
        <v>0</v>
      </c>
      <c r="H93" s="24"/>
      <c r="I93" s="24">
        <f t="shared" si="4"/>
        <v>0</v>
      </c>
      <c r="J93" s="24"/>
    </row>
    <row r="94" spans="1:10">
      <c r="A94" s="26" t="s">
        <v>276</v>
      </c>
      <c r="B94" s="22" t="s">
        <v>176</v>
      </c>
      <c r="C94" s="22" t="s">
        <v>177</v>
      </c>
      <c r="D94" s="22" t="s">
        <v>33</v>
      </c>
      <c r="E94" s="23">
        <v>12</v>
      </c>
      <c r="F94" s="24"/>
      <c r="G94" s="24">
        <f t="shared" si="5"/>
        <v>0</v>
      </c>
      <c r="H94" s="24"/>
      <c r="I94" s="24">
        <f t="shared" si="4"/>
        <v>0</v>
      </c>
      <c r="J94" s="24"/>
    </row>
    <row r="95" spans="1:10">
      <c r="A95" s="26" t="s">
        <v>277</v>
      </c>
      <c r="B95" s="22" t="s">
        <v>179</v>
      </c>
      <c r="C95" s="22" t="s">
        <v>180</v>
      </c>
      <c r="D95" s="22" t="s">
        <v>33</v>
      </c>
      <c r="E95" s="23">
        <v>4</v>
      </c>
      <c r="F95" s="24"/>
      <c r="G95" s="24">
        <f t="shared" si="5"/>
        <v>0</v>
      </c>
      <c r="H95" s="24"/>
      <c r="I95" s="24">
        <f t="shared" si="4"/>
        <v>0</v>
      </c>
      <c r="J95" s="24"/>
    </row>
    <row r="96" spans="1:10">
      <c r="A96" s="26" t="s">
        <v>278</v>
      </c>
      <c r="B96" s="22" t="s">
        <v>182</v>
      </c>
      <c r="C96" s="22" t="s">
        <v>183</v>
      </c>
      <c r="D96" s="22" t="s">
        <v>33</v>
      </c>
      <c r="E96" s="23">
        <v>6</v>
      </c>
      <c r="F96" s="24"/>
      <c r="G96" s="24">
        <f t="shared" si="5"/>
        <v>0</v>
      </c>
      <c r="H96" s="24"/>
      <c r="I96" s="24">
        <f t="shared" si="4"/>
        <v>0</v>
      </c>
      <c r="J96" s="24"/>
    </row>
    <row r="97" spans="1:10">
      <c r="A97" s="26" t="s">
        <v>279</v>
      </c>
      <c r="B97" s="22" t="s">
        <v>185</v>
      </c>
      <c r="C97" s="22" t="s">
        <v>186</v>
      </c>
      <c r="D97" s="22" t="s">
        <v>33</v>
      </c>
      <c r="E97" s="23">
        <v>2</v>
      </c>
      <c r="F97" s="24"/>
      <c r="G97" s="24">
        <f t="shared" si="5"/>
        <v>0</v>
      </c>
      <c r="H97" s="24"/>
      <c r="I97" s="24">
        <f t="shared" si="4"/>
        <v>0</v>
      </c>
      <c r="J97" s="24"/>
    </row>
    <row r="98" spans="1:10">
      <c r="A98" s="26" t="s">
        <v>280</v>
      </c>
      <c r="B98" s="22" t="s">
        <v>188</v>
      </c>
      <c r="C98" s="22" t="s">
        <v>189</v>
      </c>
      <c r="D98" s="22" t="s">
        <v>33</v>
      </c>
      <c r="E98" s="23">
        <v>56</v>
      </c>
      <c r="F98" s="24"/>
      <c r="G98" s="24">
        <f t="shared" si="5"/>
        <v>0</v>
      </c>
      <c r="H98" s="24"/>
      <c r="I98" s="24">
        <f t="shared" si="4"/>
        <v>0</v>
      </c>
      <c r="J98" s="24"/>
    </row>
    <row r="99" spans="1:10">
      <c r="A99" s="26" t="s">
        <v>281</v>
      </c>
      <c r="B99" s="22" t="s">
        <v>191</v>
      </c>
      <c r="C99" s="22" t="s">
        <v>192</v>
      </c>
      <c r="D99" s="22" t="s">
        <v>33</v>
      </c>
      <c r="E99" s="23">
        <v>73</v>
      </c>
      <c r="F99" s="24"/>
      <c r="G99" s="24">
        <f t="shared" si="5"/>
        <v>0</v>
      </c>
      <c r="H99" s="24"/>
      <c r="I99" s="24">
        <f t="shared" si="4"/>
        <v>0</v>
      </c>
      <c r="J99" s="24"/>
    </row>
    <row r="100" spans="1:10" ht="27">
      <c r="A100" s="26" t="s">
        <v>282</v>
      </c>
      <c r="B100" s="22" t="s">
        <v>194</v>
      </c>
      <c r="C100" s="22" t="s">
        <v>195</v>
      </c>
      <c r="D100" s="22" t="s">
        <v>33</v>
      </c>
      <c r="E100" s="23">
        <v>12</v>
      </c>
      <c r="F100" s="24"/>
      <c r="G100" s="24">
        <f t="shared" si="5"/>
        <v>0</v>
      </c>
      <c r="H100" s="24"/>
      <c r="I100" s="24">
        <f t="shared" si="4"/>
        <v>0</v>
      </c>
      <c r="J100" s="24"/>
    </row>
    <row r="101" spans="1:10">
      <c r="A101" s="26" t="s">
        <v>283</v>
      </c>
      <c r="B101" s="22" t="s">
        <v>199</v>
      </c>
      <c r="C101" s="22"/>
      <c r="D101" s="22" t="s">
        <v>33</v>
      </c>
      <c r="E101" s="23">
        <v>2</v>
      </c>
      <c r="F101" s="24"/>
      <c r="G101" s="24">
        <f t="shared" si="5"/>
        <v>0</v>
      </c>
      <c r="H101" s="24"/>
      <c r="I101" s="24">
        <f t="shared" si="4"/>
        <v>0</v>
      </c>
      <c r="J101" s="24"/>
    </row>
    <row r="102" spans="1:10">
      <c r="A102" s="26" t="s">
        <v>284</v>
      </c>
      <c r="B102" s="22" t="s">
        <v>254</v>
      </c>
      <c r="C102" s="22"/>
      <c r="D102" s="22" t="s">
        <v>33</v>
      </c>
      <c r="E102" s="23">
        <v>4</v>
      </c>
      <c r="F102" s="24"/>
      <c r="G102" s="24">
        <f t="shared" si="5"/>
        <v>0</v>
      </c>
      <c r="H102" s="24"/>
      <c r="I102" s="24">
        <f t="shared" si="4"/>
        <v>0</v>
      </c>
      <c r="J102" s="24"/>
    </row>
    <row r="103" spans="1:10">
      <c r="A103" s="26" t="s">
        <v>293</v>
      </c>
      <c r="B103" s="22" t="s">
        <v>256</v>
      </c>
      <c r="C103" s="22"/>
      <c r="D103" s="22" t="s">
        <v>33</v>
      </c>
      <c r="E103" s="23">
        <v>2</v>
      </c>
      <c r="F103" s="24"/>
      <c r="G103" s="24">
        <f t="shared" si="5"/>
        <v>0</v>
      </c>
      <c r="H103" s="24"/>
      <c r="I103" s="24">
        <f t="shared" si="4"/>
        <v>0</v>
      </c>
      <c r="J103" s="24"/>
    </row>
    <row r="104" spans="1:10" ht="24.75" customHeight="1">
      <c r="A104" s="52" t="s">
        <v>285</v>
      </c>
      <c r="B104" s="53"/>
      <c r="C104" s="53"/>
      <c r="D104" s="53"/>
      <c r="E104" s="53"/>
      <c r="F104" s="54"/>
      <c r="G104" s="24">
        <f ca="1">SUM(G79:G103)</f>
        <v>0</v>
      </c>
      <c r="H104" s="24">
        <f>SUM(H79:H103)</f>
        <v>0</v>
      </c>
      <c r="I104" s="24">
        <f ca="1">SUM(I79:I103)</f>
        <v>0</v>
      </c>
      <c r="J104" s="24"/>
    </row>
    <row r="105" spans="1:10" ht="24.75" customHeight="1">
      <c r="A105" s="52" t="s">
        <v>286</v>
      </c>
      <c r="B105" s="53"/>
      <c r="C105" s="53"/>
      <c r="D105" s="53"/>
      <c r="E105" s="53"/>
      <c r="F105" s="53"/>
      <c r="G105" s="53"/>
      <c r="H105" s="53"/>
      <c r="I105" s="54"/>
      <c r="J105" s="27"/>
    </row>
    <row r="106" spans="1:10" ht="42" customHeight="1">
      <c r="A106" s="26" t="s">
        <v>287</v>
      </c>
      <c r="B106" s="26" t="s">
        <v>208</v>
      </c>
      <c r="C106" s="26" t="s">
        <v>288</v>
      </c>
      <c r="D106" s="22" t="s">
        <v>33</v>
      </c>
      <c r="E106" s="23">
        <v>172</v>
      </c>
      <c r="F106" s="28"/>
      <c r="G106" s="24">
        <f>E106*F106</f>
        <v>0</v>
      </c>
      <c r="H106" s="24"/>
      <c r="I106" s="24">
        <f>G106+H106</f>
        <v>0</v>
      </c>
      <c r="J106" s="24"/>
    </row>
    <row r="107" spans="1:10" ht="30.75" customHeight="1">
      <c r="A107" s="52" t="s">
        <v>289</v>
      </c>
      <c r="B107" s="53"/>
      <c r="C107" s="53"/>
      <c r="D107" s="53"/>
      <c r="E107" s="53"/>
      <c r="F107" s="54"/>
      <c r="G107" s="24">
        <f>G106</f>
        <v>0</v>
      </c>
      <c r="H107" s="24">
        <f t="shared" ref="H107:I107" si="8">H106</f>
        <v>0</v>
      </c>
      <c r="I107" s="24">
        <f t="shared" si="8"/>
        <v>0</v>
      </c>
      <c r="J107" s="24"/>
    </row>
    <row r="108" spans="1:10" ht="38.25" customHeight="1">
      <c r="A108" s="55" t="s">
        <v>290</v>
      </c>
      <c r="B108" s="56"/>
      <c r="C108" s="56"/>
      <c r="D108" s="56"/>
      <c r="E108" s="56"/>
      <c r="F108" s="57"/>
      <c r="G108" s="29">
        <f ca="1">G44+G77+G104+G107</f>
        <v>0</v>
      </c>
      <c r="H108" s="29">
        <f>H44+H77+H104+H107</f>
        <v>0</v>
      </c>
      <c r="I108" s="29">
        <f ca="1">I44+I77+I104+I107</f>
        <v>0</v>
      </c>
      <c r="J108" s="30"/>
    </row>
    <row r="109" spans="1:10" ht="8.25" customHeight="1"/>
    <row r="110" spans="1:10" ht="49.5" customHeight="1">
      <c r="A110" s="58" t="s">
        <v>7</v>
      </c>
      <c r="B110" s="58"/>
      <c r="C110" s="58"/>
      <c r="D110" s="58"/>
      <c r="E110" s="58"/>
      <c r="F110" s="58"/>
      <c r="G110" s="58"/>
      <c r="H110" s="58"/>
      <c r="I110" s="58"/>
      <c r="J110" s="58"/>
    </row>
    <row r="112" spans="1:10" s="2" customFormat="1" ht="30" customHeight="1">
      <c r="E112" s="51" t="s">
        <v>5</v>
      </c>
      <c r="F112" s="51"/>
      <c r="G112" s="51"/>
      <c r="H112" s="51"/>
      <c r="I112" s="51"/>
      <c r="J112" s="51"/>
    </row>
    <row r="113" spans="5:10" s="2" customFormat="1" ht="15" customHeight="1">
      <c r="E113" s="34" t="s">
        <v>8</v>
      </c>
      <c r="F113" s="34"/>
      <c r="G113" s="34"/>
      <c r="H113" s="34"/>
    </row>
    <row r="114" spans="5:10" s="2" customFormat="1" ht="15">
      <c r="G114" s="1"/>
    </row>
    <row r="115" spans="5:10" s="2" customFormat="1" ht="30" customHeight="1">
      <c r="E115" s="51" t="s">
        <v>5</v>
      </c>
      <c r="F115" s="51"/>
      <c r="G115" s="51"/>
      <c r="H115" s="51"/>
      <c r="I115" s="51"/>
      <c r="J115" s="51"/>
    </row>
    <row r="116" spans="5:10" s="2" customFormat="1" ht="15" customHeight="1">
      <c r="E116" s="34" t="s">
        <v>9</v>
      </c>
      <c r="F116" s="34"/>
      <c r="G116" s="34"/>
      <c r="H116" s="34"/>
    </row>
  </sheetData>
  <mergeCells count="21">
    <mergeCell ref="A104:F104"/>
    <mergeCell ref="C1:J1"/>
    <mergeCell ref="A2:J2"/>
    <mergeCell ref="A3:A4"/>
    <mergeCell ref="B3:B4"/>
    <mergeCell ref="C3:C4"/>
    <mergeCell ref="D3:D4"/>
    <mergeCell ref="E3:J3"/>
    <mergeCell ref="A5:J5"/>
    <mergeCell ref="A44:F44"/>
    <mergeCell ref="A45:I45"/>
    <mergeCell ref="A77:F77"/>
    <mergeCell ref="A78:J78"/>
    <mergeCell ref="E115:J115"/>
    <mergeCell ref="E116:H116"/>
    <mergeCell ref="A105:I105"/>
    <mergeCell ref="A107:F107"/>
    <mergeCell ref="A108:F108"/>
    <mergeCell ref="A110:J110"/>
    <mergeCell ref="E112:J112"/>
    <mergeCell ref="E113:H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Ավտոյուղեր</vt:lpstr>
      <vt:lpstr>Զտիչներ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2023-02-28T10:10:17Z</dcterms:modified>
</cp:coreProperties>
</file>